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620" activeTab="9"/>
  </bookViews>
  <sheets>
    <sheet name="Куропатка" sheetId="1" r:id="rId1"/>
    <sheet name="Вальдшнеп" sheetId="2" r:id="rId2"/>
    <sheet name="Дупель" sheetId="3" r:id="rId3"/>
    <sheet name="Бекас" sheetId="4" r:id="rId4"/>
    <sheet name="Горлица" sheetId="5" r:id="rId5"/>
    <sheet name="Голубь" sheetId="6" r:id="rId6"/>
    <sheet name="Перепел" sheetId="7" r:id="rId7"/>
    <sheet name="водоплавающая" sheetId="8" r:id="rId8"/>
    <sheet name="Лысуха" sheetId="9" r:id="rId9"/>
    <sheet name="Утка" sheetId="10" r:id="rId10"/>
    <sheet name="Гуси" sheetId="11" r:id="rId11"/>
    <sheet name="Тетерев" sheetId="12" r:id="rId12"/>
    <sheet name="Ворона " sheetId="13" r:id="rId13"/>
    <sheet name="Грач" sheetId="14" r:id="rId14"/>
    <sheet name="Рябчик" sheetId="15" r:id="rId15"/>
    <sheet name="Глухарь " sheetId="16" r:id="rId16"/>
    <sheet name="Дрозд" sheetId="17" r:id="rId17"/>
  </sheets>
  <definedNames>
    <definedName name="Print_Area" localSheetId="16">Дрозд!$A$1:$FE$77</definedName>
    <definedName name="_xlnm.Print_Area" localSheetId="3">Бекас!$A$1:$FE$38</definedName>
    <definedName name="_xlnm.Print_Area" localSheetId="1">Вальдшнеп!$A$1:$FE$49</definedName>
    <definedName name="_xlnm.Print_Area" localSheetId="7">водоплавающая!$A$1:$FE$40</definedName>
    <definedName name="_xlnm.Print_Area" localSheetId="12">'Ворона '!$A$1:$FE$101</definedName>
    <definedName name="_xlnm.Print_Area" localSheetId="15">'Глухарь '!$A$1:$FE$65</definedName>
    <definedName name="_xlnm.Print_Area" localSheetId="5">Голубь!$A$1:$FE$32</definedName>
    <definedName name="_xlnm.Print_Area" localSheetId="4">Горлица!$A$1:$FE$34</definedName>
    <definedName name="_xlnm.Print_Area" localSheetId="13">Грач!$A$1:$FE$100</definedName>
    <definedName name="_xlnm.Print_Area" localSheetId="10">Гуси!$A$1:$FE$119</definedName>
    <definedName name="_xlnm.Print_Area" localSheetId="2">Дупель!$A$1:$FE$38</definedName>
    <definedName name="_xlnm.Print_Area" localSheetId="0">Куропатка!$A$1:$FE$76</definedName>
    <definedName name="_xlnm.Print_Area" localSheetId="8">Лысуха!$A$1:$FE$138</definedName>
    <definedName name="_xlnm.Print_Area" localSheetId="6">Перепел!$A$1:$FE$74</definedName>
    <definedName name="_xlnm.Print_Area" localSheetId="14">Рябчик!$A$1:$FE$74</definedName>
    <definedName name="_xlnm.Print_Area" localSheetId="11">Тетерев!$A$1:$FE$150</definedName>
    <definedName name="_xlnm.Print_Area" localSheetId="9">Утка!$A$1:$FE$167</definedName>
  </definedNames>
  <calcPr calcId="162913"/>
</workbook>
</file>

<file path=xl/calcChain.xml><?xml version="1.0" encoding="utf-8"?>
<calcChain xmlns="http://schemas.openxmlformats.org/spreadsheetml/2006/main">
  <c r="DT72" i="17"/>
  <c r="DG72"/>
  <c r="CT72"/>
  <c r="BU72"/>
  <c r="BH72"/>
  <c r="AU72"/>
  <c r="ES71"/>
  <c r="ES70"/>
  <c r="ES69"/>
  <c r="ES68"/>
  <c r="ES67"/>
  <c r="ES66"/>
  <c r="ES65"/>
  <c r="ES64"/>
  <c r="ES63"/>
  <c r="ES62"/>
  <c r="ES61"/>
  <c r="ES60"/>
  <c r="ES59"/>
  <c r="ES58"/>
  <c r="ES57"/>
  <c r="ES56"/>
  <c r="ES55"/>
  <c r="ES54"/>
  <c r="ES53"/>
  <c r="ES52"/>
  <c r="ES51"/>
  <c r="ES50"/>
  <c r="ES49"/>
  <c r="ES48"/>
  <c r="ES47"/>
  <c r="ES46"/>
  <c r="ES45"/>
  <c r="ES44"/>
  <c r="ES43"/>
  <c r="ES42"/>
  <c r="ES41"/>
  <c r="ES40"/>
  <c r="ES39"/>
  <c r="ES38"/>
  <c r="ES37"/>
  <c r="ES36"/>
  <c r="ES35"/>
  <c r="ES34"/>
  <c r="ES33"/>
  <c r="ES32"/>
  <c r="ES31"/>
  <c r="ES30"/>
  <c r="ES29"/>
  <c r="ES28"/>
  <c r="ES27"/>
  <c r="ES26"/>
  <c r="ES25"/>
  <c r="ES24"/>
  <c r="ES23"/>
  <c r="ES22"/>
  <c r="ES21"/>
  <c r="ES20"/>
  <c r="ES19"/>
  <c r="ES18"/>
  <c r="ES16"/>
  <c r="ES72" s="1"/>
  <c r="DT60" i="16"/>
  <c r="DG60"/>
  <c r="CT60"/>
  <c r="BU60"/>
  <c r="BH60"/>
  <c r="AU60"/>
  <c r="ES57"/>
  <c r="ES52"/>
  <c r="ES60" s="1"/>
  <c r="ES51"/>
  <c r="ES49"/>
  <c r="ES44"/>
  <c r="ES42"/>
  <c r="ES41"/>
  <c r="ES39"/>
  <c r="ES36"/>
  <c r="ES32"/>
  <c r="ES29"/>
  <c r="ES28"/>
  <c r="ES26"/>
  <c r="ES23"/>
  <c r="ES22"/>
  <c r="ES18"/>
  <c r="ES17"/>
  <c r="ES69" i="15"/>
  <c r="DT69"/>
  <c r="DG69"/>
  <c r="CT69"/>
  <c r="BU69"/>
  <c r="BH69"/>
  <c r="AU69"/>
  <c r="DT95" i="14"/>
  <c r="DG95"/>
  <c r="CT95"/>
  <c r="BU95"/>
  <c r="BH95"/>
  <c r="AU95"/>
  <c r="ES94"/>
  <c r="ES93"/>
  <c r="ES95" s="1"/>
  <c r="ES90"/>
  <c r="ES87"/>
  <c r="ES85"/>
  <c r="ES83"/>
  <c r="ES81"/>
  <c r="ES78"/>
  <c r="ES74"/>
  <c r="ES72"/>
  <c r="ES69"/>
  <c r="ES67"/>
  <c r="ES65"/>
  <c r="ES62"/>
  <c r="ES60"/>
  <c r="ES55"/>
  <c r="ES53"/>
  <c r="ES51"/>
  <c r="ES47"/>
  <c r="ES45"/>
  <c r="ES42"/>
  <c r="ES40"/>
  <c r="ES36"/>
  <c r="ES33"/>
  <c r="ES31"/>
  <c r="ES29"/>
  <c r="ES28"/>
  <c r="ES26"/>
  <c r="ES23"/>
  <c r="ES20"/>
  <c r="ES17"/>
  <c r="DT96" i="13"/>
  <c r="DG96"/>
  <c r="CT96"/>
  <c r="BU96"/>
  <c r="BH96"/>
  <c r="AU96"/>
  <c r="ES95"/>
  <c r="ES94"/>
  <c r="ES96" s="1"/>
  <c r="ES91"/>
  <c r="ES88"/>
  <c r="ES86"/>
  <c r="ES84"/>
  <c r="ES82"/>
  <c r="ES81"/>
  <c r="ES79"/>
  <c r="ES75"/>
  <c r="ES73"/>
  <c r="ES71"/>
  <c r="ES70"/>
  <c r="ES68"/>
  <c r="ES66"/>
  <c r="ES65"/>
  <c r="ES63"/>
  <c r="ES61"/>
  <c r="ES59"/>
  <c r="ES56"/>
  <c r="ES54"/>
  <c r="ES52"/>
  <c r="ES51"/>
  <c r="ES48"/>
  <c r="ES46"/>
  <c r="ES44"/>
  <c r="ES43"/>
  <c r="ES36"/>
  <c r="ES34"/>
  <c r="ES32"/>
  <c r="ES31"/>
  <c r="ES29"/>
  <c r="ES28"/>
  <c r="ES26"/>
  <c r="ES23"/>
  <c r="ES20"/>
  <c r="ES18"/>
  <c r="DT145" i="12"/>
  <c r="DG145"/>
  <c r="CT145"/>
  <c r="BU145"/>
  <c r="BH145"/>
  <c r="AU145"/>
  <c r="ES144"/>
  <c r="ES143"/>
  <c r="ES142"/>
  <c r="ES141"/>
  <c r="ES140"/>
  <c r="ES139"/>
  <c r="ES138"/>
  <c r="ES137"/>
  <c r="ES136"/>
  <c r="ES135"/>
  <c r="ES134"/>
  <c r="ES133"/>
  <c r="ES132"/>
  <c r="ES131"/>
  <c r="ES130"/>
  <c r="ES129"/>
  <c r="ES128"/>
  <c r="ES127"/>
  <c r="ES126"/>
  <c r="ES125"/>
  <c r="ES124"/>
  <c r="ES123"/>
  <c r="ES122"/>
  <c r="ES121"/>
  <c r="ES120"/>
  <c r="ES119"/>
  <c r="ES118"/>
  <c r="ES117"/>
  <c r="ES116"/>
  <c r="ES115"/>
  <c r="ES114"/>
  <c r="ES112"/>
  <c r="ES111"/>
  <c r="ES110"/>
  <c r="ES109"/>
  <c r="ES108"/>
  <c r="ES107"/>
  <c r="ES106"/>
  <c r="ES103"/>
  <c r="ES102"/>
  <c r="ES101"/>
  <c r="ES100"/>
  <c r="ES99"/>
  <c r="ES98"/>
  <c r="ES97"/>
  <c r="ES96"/>
  <c r="ES95"/>
  <c r="ES94"/>
  <c r="ES93"/>
  <c r="ES92"/>
  <c r="ES91"/>
  <c r="ES90"/>
  <c r="ES89"/>
  <c r="ES88"/>
  <c r="ES87"/>
  <c r="ES86"/>
  <c r="ES85"/>
  <c r="ES84"/>
  <c r="ES83"/>
  <c r="ES82"/>
  <c r="ES81"/>
  <c r="ES80"/>
  <c r="ES79"/>
  <c r="ES78"/>
  <c r="ES77"/>
  <c r="ES76"/>
  <c r="ES75"/>
  <c r="ES74"/>
  <c r="ES73"/>
  <c r="ES72"/>
  <c r="ES71"/>
  <c r="ES69"/>
  <c r="ES68"/>
  <c r="ES67"/>
  <c r="ES66"/>
  <c r="ES65"/>
  <c r="ES64"/>
  <c r="ES63"/>
  <c r="ES62"/>
  <c r="ES61"/>
  <c r="ES60"/>
  <c r="ES59"/>
  <c r="ES58"/>
  <c r="ES57"/>
  <c r="ES56"/>
  <c r="ES55"/>
  <c r="ES54"/>
  <c r="ES53"/>
  <c r="ES52"/>
  <c r="ES51"/>
  <c r="ES50"/>
  <c r="ES48"/>
  <c r="ES46"/>
  <c r="ES45"/>
  <c r="ES44"/>
  <c r="ES43"/>
  <c r="ES42"/>
  <c r="ES41"/>
  <c r="ES40"/>
  <c r="ES39"/>
  <c r="ES38"/>
  <c r="ES34"/>
  <c r="ES33"/>
  <c r="ES32"/>
  <c r="ES31"/>
  <c r="ES30"/>
  <c r="ES29"/>
  <c r="ES28"/>
  <c r="ES27"/>
  <c r="ES26"/>
  <c r="ES25"/>
  <c r="ES24"/>
  <c r="ES23"/>
  <c r="ES22"/>
  <c r="ES21"/>
  <c r="ES20"/>
  <c r="ES19"/>
  <c r="ES18"/>
  <c r="ES145" s="1"/>
  <c r="ES17"/>
  <c r="DT114" i="11"/>
  <c r="DG114"/>
  <c r="CT114"/>
  <c r="BU114"/>
  <c r="BH114"/>
  <c r="AU114"/>
  <c r="ES113"/>
  <c r="ES109"/>
  <c r="ES108"/>
  <c r="ES98"/>
  <c r="ES95"/>
  <c r="ES90"/>
  <c r="ES69"/>
  <c r="ES59"/>
  <c r="ES55"/>
  <c r="ES50"/>
  <c r="ES38"/>
  <c r="ES37"/>
  <c r="ES36"/>
  <c r="ES18"/>
  <c r="ES17"/>
  <c r="ES114" s="1"/>
  <c r="DT162" i="10"/>
  <c r="DG162"/>
  <c r="CT162"/>
  <c r="BU162"/>
  <c r="BH162"/>
  <c r="AU162"/>
  <c r="ES161"/>
  <c r="ES160"/>
  <c r="ES159"/>
  <c r="ES158"/>
  <c r="ES157"/>
  <c r="ES155"/>
  <c r="ES154"/>
  <c r="ES153"/>
  <c r="ES151"/>
  <c r="ES150"/>
  <c r="ES149"/>
  <c r="ES147"/>
  <c r="ES146"/>
  <c r="ES145"/>
  <c r="ES144"/>
  <c r="ES143"/>
  <c r="ES142"/>
  <c r="ES141"/>
  <c r="ES139"/>
  <c r="ES138"/>
  <c r="ES136"/>
  <c r="ES135"/>
  <c r="ES134"/>
  <c r="ES133"/>
  <c r="ES132"/>
  <c r="ES131"/>
  <c r="ES130"/>
  <c r="ES128"/>
  <c r="ES127"/>
  <c r="ES126"/>
  <c r="ES125"/>
  <c r="ES123"/>
  <c r="ES121"/>
  <c r="ES120"/>
  <c r="ES119"/>
  <c r="ES118"/>
  <c r="ES116"/>
  <c r="ES114"/>
  <c r="ES113"/>
  <c r="ES112"/>
  <c r="ES111"/>
  <c r="ES109"/>
  <c r="ES108"/>
  <c r="ES107"/>
  <c r="ES105"/>
  <c r="ES104"/>
  <c r="ES103"/>
  <c r="ES101"/>
  <c r="ES100"/>
  <c r="ES99"/>
  <c r="ES98"/>
  <c r="ES96"/>
  <c r="ES95"/>
  <c r="ES93"/>
  <c r="ES91"/>
  <c r="ES90"/>
  <c r="ES89"/>
  <c r="ES87"/>
  <c r="ES86"/>
  <c r="ES85"/>
  <c r="ES84"/>
  <c r="ES82"/>
  <c r="ES81"/>
  <c r="ES79"/>
  <c r="ES78"/>
  <c r="ES77"/>
  <c r="ES76"/>
  <c r="ES75"/>
  <c r="ES73"/>
  <c r="ES72"/>
  <c r="ES71"/>
  <c r="ES70"/>
  <c r="ES69"/>
  <c r="ES68"/>
  <c r="ES66"/>
  <c r="ES65"/>
  <c r="ES64"/>
  <c r="ES63"/>
  <c r="ES62"/>
  <c r="ES61"/>
  <c r="ES59"/>
  <c r="ES58"/>
  <c r="ES57"/>
  <c r="ES55"/>
  <c r="ES54"/>
  <c r="ES53"/>
  <c r="ES52"/>
  <c r="ES51"/>
  <c r="ES49"/>
  <c r="ES48"/>
  <c r="ES47"/>
  <c r="ES46"/>
  <c r="ES45"/>
  <c r="ES44"/>
  <c r="ES43"/>
  <c r="ES41"/>
  <c r="ES40"/>
  <c r="ES39"/>
  <c r="ES38"/>
  <c r="ES36"/>
  <c r="ES35"/>
  <c r="ES34"/>
  <c r="ES33"/>
  <c r="ES32"/>
  <c r="ES31"/>
  <c r="ES29"/>
  <c r="ES28"/>
  <c r="ES27"/>
  <c r="ES26"/>
  <c r="ES25"/>
  <c r="ES24"/>
  <c r="ES22"/>
  <c r="ES21"/>
  <c r="ES20"/>
  <c r="ES162" s="1"/>
  <c r="ES18"/>
  <c r="ES17"/>
  <c r="ES133" i="9"/>
  <c r="DT133"/>
  <c r="DG133"/>
  <c r="CT133"/>
  <c r="BU133"/>
  <c r="BH133"/>
  <c r="AU133"/>
  <c r="DT35" i="8"/>
  <c r="DG35"/>
  <c r="CT35"/>
  <c r="BU35"/>
  <c r="BH35"/>
  <c r="AU35"/>
  <c r="ES34"/>
  <c r="ES32"/>
  <c r="ES31"/>
  <c r="ES29"/>
  <c r="ES27"/>
  <c r="ES25"/>
  <c r="ES23"/>
  <c r="ES17"/>
  <c r="ES35" s="1"/>
  <c r="ES69" i="7"/>
  <c r="DT69"/>
  <c r="DG69"/>
  <c r="CT69"/>
  <c r="ES27" i="6"/>
  <c r="DT27"/>
  <c r="DG27"/>
  <c r="CT27"/>
  <c r="ES29" i="5"/>
  <c r="DT29"/>
  <c r="DG29"/>
  <c r="CT29"/>
  <c r="ES33" i="4"/>
  <c r="DT33"/>
  <c r="DG33"/>
  <c r="CT33"/>
  <c r="ES33" i="3"/>
  <c r="DT33"/>
  <c r="DG33"/>
  <c r="CT33"/>
  <c r="DT44" i="2"/>
  <c r="DG44"/>
  <c r="CT44"/>
  <c r="BU44"/>
  <c r="BH44"/>
  <c r="AU44"/>
  <c r="ES43"/>
  <c r="ES44" s="1"/>
  <c r="ES38"/>
  <c r="ES35"/>
  <c r="ES33"/>
  <c r="ES31"/>
  <c r="ES28"/>
  <c r="ES22"/>
  <c r="ES20"/>
  <c r="ES71" i="1"/>
  <c r="DT71"/>
  <c r="DG71"/>
  <c r="CT71"/>
</calcChain>
</file>

<file path=xl/sharedStrings.xml><?xml version="1.0" encoding="utf-8"?>
<sst xmlns="http://schemas.openxmlformats.org/spreadsheetml/2006/main" count="1474" uniqueCount="221">
  <si>
    <t>Форма 4.3. (ДПТ)</t>
  </si>
  <si>
    <t>Документированная информация о добыче птиц, отнесенных к охотничьим ресурсам по состоянию на 31 июля 2024 г.</t>
  </si>
  <si>
    <t>Наименование субъекта Российской Федерации: Новосибирская область</t>
  </si>
  <si>
    <t>Наименование органа исполнительной власти субъекта Российской Федерации: Министерство природных ресурсов и экологии Новосибирской области</t>
  </si>
  <si>
    <t>Вид птиц: Куропатка серая</t>
  </si>
  <si>
    <t>№ 
п/п</t>
  </si>
  <si>
    <t>Наименование охотничьих угодий или иных территорий, являющихся средой обитания охотничьих ресурсов</t>
  </si>
  <si>
    <t>В сроки весенней охоты</t>
  </si>
  <si>
    <t>В сроки летне-осенней и осенне-зимней охоты</t>
  </si>
  <si>
    <t>Итого добыто, особей</t>
  </si>
  <si>
    <t>Количество
разрешений на добычу охотничьих ресурсов, шт.</t>
  </si>
  <si>
    <t>Всего добыто, особей</t>
  </si>
  <si>
    <t xml:space="preserve">Всего добыто, особей
</t>
  </si>
  <si>
    <t>Выдано</t>
  </si>
  <si>
    <t>Возвращено</t>
  </si>
  <si>
    <t>Баганский район</t>
  </si>
  <si>
    <t>ООУ Баганского района</t>
  </si>
  <si>
    <t>Венгеровский район</t>
  </si>
  <si>
    <t>ООУ Венгеровского района</t>
  </si>
  <si>
    <t>Здвинский район</t>
  </si>
  <si>
    <t>ООУ Здвинского района</t>
  </si>
  <si>
    <t>Искитимский район</t>
  </si>
  <si>
    <t>ООУ Искитимского района</t>
  </si>
  <si>
    <t>"Искитимское"</t>
  </si>
  <si>
    <t>"Тулинское"</t>
  </si>
  <si>
    <t>"Маюровское"</t>
  </si>
  <si>
    <t>Карасукский район</t>
  </si>
  <si>
    <t>ООУ Карасукского района</t>
  </si>
  <si>
    <t>Каргатский район</t>
  </si>
  <si>
    <t>"Каргатское"</t>
  </si>
  <si>
    <t>Колыванский район</t>
  </si>
  <si>
    <t>ООУ Колыванского района</t>
  </si>
  <si>
    <t>"Кашламский бор"</t>
  </si>
  <si>
    <t>Коченевский район</t>
  </si>
  <si>
    <t>ООУ Коченевского района</t>
  </si>
  <si>
    <t>"Дупленское"</t>
  </si>
  <si>
    <t>"Крохалевское"</t>
  </si>
  <si>
    <t>Кочковский район</t>
  </si>
  <si>
    <t>ООУ Кочковского района</t>
  </si>
  <si>
    <t>Краснозерский район</t>
  </si>
  <si>
    <t>ООУ Краснозерского района</t>
  </si>
  <si>
    <t>Куйбышевский район</t>
  </si>
  <si>
    <t>ООУ Куйбышевского района</t>
  </si>
  <si>
    <t>Купинский район</t>
  </si>
  <si>
    <t>"Купинское"</t>
  </si>
  <si>
    <t>Новосибирский район</t>
  </si>
  <si>
    <t>ООУ Новосибирского района</t>
  </si>
  <si>
    <t>"Боровое"</t>
  </si>
  <si>
    <t>Ордынский район</t>
  </si>
  <si>
    <t>ООУ Ордынского района</t>
  </si>
  <si>
    <t>"Ордынское"</t>
  </si>
  <si>
    <t>"Бугринская роща"</t>
  </si>
  <si>
    <t>"Обское"</t>
  </si>
  <si>
    <t>Северный район</t>
  </si>
  <si>
    <t>ООУ Северного района</t>
  </si>
  <si>
    <t>Сузунский район</t>
  </si>
  <si>
    <t>ООУ Сузунского района</t>
  </si>
  <si>
    <t>"Сузунское"</t>
  </si>
  <si>
    <t>Убинский район</t>
  </si>
  <si>
    <t>"Убинское" ("МВОО СибВО")</t>
  </si>
  <si>
    <t>"Убинское" ("НОООиР")</t>
  </si>
  <si>
    <t>Усть-Таркский район</t>
  </si>
  <si>
    <t>ООУ Усть-Таркского района</t>
  </si>
  <si>
    <t>Чановский район</t>
  </si>
  <si>
    <t>ООУ Чановского района</t>
  </si>
  <si>
    <t>Черепановский район</t>
  </si>
  <si>
    <t>ООУ Черепановского района</t>
  </si>
  <si>
    <t>"Черепановское"</t>
  </si>
  <si>
    <t>Чистоозерный район</t>
  </si>
  <si>
    <t>ООУ Чистоозерного района</t>
  </si>
  <si>
    <t>Итого по субъекту Российской Федерации:</t>
  </si>
  <si>
    <t>Лицо, ответственное за заполнение формы:</t>
  </si>
  <si>
    <t>консультант Бибко И.А.</t>
  </si>
  <si>
    <t>должность, фамилия, имя, отчество (при наличии), расшифровка подписи</t>
  </si>
  <si>
    <t>8 (383) 238 72 97</t>
  </si>
  <si>
    <t>01.08.2024</t>
  </si>
  <si>
    <t>(номер контактного телефона)</t>
  </si>
  <si>
    <t>(дата составления документа)</t>
  </si>
  <si>
    <t xml:space="preserve"> </t>
  </si>
  <si>
    <t xml:space="preserve">Наименование субъекта Российской Федерации: Новосибирская область </t>
  </si>
  <si>
    <t>Вид птиц: Вальдшнеп</t>
  </si>
  <si>
    <t>Болотнинский район</t>
  </si>
  <si>
    <t>"Болотнинское"</t>
  </si>
  <si>
    <t>"Ояшское"</t>
  </si>
  <si>
    <t>"Морозовское"</t>
  </si>
  <si>
    <t>Кыштовский район</t>
  </si>
  <si>
    <t>ООУ Кыштовского района</t>
  </si>
  <si>
    <t>Маслянинский район</t>
  </si>
  <si>
    <t>ООУ Маслянинского района</t>
  </si>
  <si>
    <t>"Егорьевское" (ОО"НОООиР")</t>
  </si>
  <si>
    <t>Мошковский район</t>
  </si>
  <si>
    <t>"Мошковское"</t>
  </si>
  <si>
    <t>Вид птиц : Дупель обыкновенный</t>
  </si>
  <si>
    <t>Доволенский район</t>
  </si>
  <si>
    <t>ООУ Доволенского района</t>
  </si>
  <si>
    <t>Вид птиц: Бкас обыкновенный</t>
  </si>
  <si>
    <t>Вид птиц: Горлица большая</t>
  </si>
  <si>
    <t>"Убинское"</t>
  </si>
  <si>
    <t>Чулымский район</t>
  </si>
  <si>
    <t>"Чулымское"</t>
  </si>
  <si>
    <t>Вид птиц: Голубь сизый</t>
  </si>
  <si>
    <t>Вид птиц: Перепел</t>
  </si>
  <si>
    <t>Барабинский район</t>
  </si>
  <si>
    <t>ООУ Барабинского района</t>
  </si>
  <si>
    <t>ООУ Каргатского района</t>
  </si>
  <si>
    <t>"Суминское"</t>
  </si>
  <si>
    <t>ООУ Мошковского района</t>
  </si>
  <si>
    <t>"Убинское" ("МВОО "СибВО")</t>
  </si>
  <si>
    <t>Форма 4.4. (ДГП)</t>
  </si>
  <si>
    <t>Документированная информация о добыче групп видов птиц, отнесенных к охотничьим ресурсам по состоянию на 31 июля 2024 г.</t>
  </si>
  <si>
    <t>Группа видов птиц: Водоплавающая</t>
  </si>
  <si>
    <t>"Мироновское"</t>
  </si>
  <si>
    <t>"Альянс"</t>
  </si>
  <si>
    <t>"Цереус"</t>
  </si>
  <si>
    <t>"Южноозерное"</t>
  </si>
  <si>
    <t>"Моховое"</t>
  </si>
  <si>
    <t>"Кочковское"</t>
  </si>
  <si>
    <t>"Тагановское"</t>
  </si>
  <si>
    <t>Усть - Таркский район</t>
  </si>
  <si>
    <t>"Сибириада"</t>
  </si>
  <si>
    <t>"Беркут"</t>
  </si>
  <si>
    <t>"Малахит"</t>
  </si>
  <si>
    <t xml:space="preserve">консультант Бибко И.А. </t>
  </si>
  <si>
    <t>Вид птиц: Лысуха</t>
  </si>
  <si>
    <t>"Баганское"</t>
  </si>
  <si>
    <t>"Барабинское"</t>
  </si>
  <si>
    <t>"Бехтеньское"</t>
  </si>
  <si>
    <t>"Рямовское"</t>
  </si>
  <si>
    <t>"Таежный"</t>
  </si>
  <si>
    <t>"Удачное"</t>
  </si>
  <si>
    <t>"Шуховское"</t>
  </si>
  <si>
    <t>"Комарьевское"</t>
  </si>
  <si>
    <t>"Шагальское"</t>
  </si>
  <si>
    <t>"Суздальское"</t>
  </si>
  <si>
    <t>"Сибирь"</t>
  </si>
  <si>
    <t>"Петраковское"</t>
  </si>
  <si>
    <t>"Саргульское"</t>
  </si>
  <si>
    <t>"Сартланское"</t>
  </si>
  <si>
    <t>Пронюшкина Заимка"</t>
  </si>
  <si>
    <t>"Лянинское"</t>
  </si>
  <si>
    <t>"Калиновское"</t>
  </si>
  <si>
    <t>"Хохловское"</t>
  </si>
  <si>
    <t>"Колыванское"</t>
  </si>
  <si>
    <t>"Шегарское"</t>
  </si>
  <si>
    <t>"Казыки"</t>
  </si>
  <si>
    <t>"Ермаковское"</t>
  </si>
  <si>
    <t>"Полойское"</t>
  </si>
  <si>
    <t>"Казанакское"</t>
  </si>
  <si>
    <t>"Светловское"</t>
  </si>
  <si>
    <t>"Хорос-1"</t>
  </si>
  <si>
    <t>"Куйбышевское"</t>
  </si>
  <si>
    <t>"Егорьевское"</t>
  </si>
  <si>
    <t>"Назаровское"</t>
  </si>
  <si>
    <t>Татарский район</t>
  </si>
  <si>
    <t>"Биоланд"</t>
  </si>
  <si>
    <t>ООУ Убинского района</t>
  </si>
  <si>
    <t>"Убинское" (ОО "НОООиР")</t>
  </si>
  <si>
    <t>ООУ Усть - Таркского района</t>
  </si>
  <si>
    <t>"Усть - Таркское"</t>
  </si>
  <si>
    <t>"Покровское"</t>
  </si>
  <si>
    <t>"Чановское"</t>
  </si>
  <si>
    <t>"Черниговское - 1"</t>
  </si>
  <si>
    <t>"Черниговское - 2"</t>
  </si>
  <si>
    <t>"Черниговское - 3"</t>
  </si>
  <si>
    <t>"Медведское"</t>
  </si>
  <si>
    <t>"Чистые озера"</t>
  </si>
  <si>
    <t>ООУ Чулымского района</t>
  </si>
  <si>
    <t>"Тойское"</t>
  </si>
  <si>
    <t>"Трофей"</t>
  </si>
  <si>
    <t>"Заимка"</t>
  </si>
  <si>
    <t>Группа видов птиц: Утки</t>
  </si>
  <si>
    <t>ООУ Болотнинского района</t>
  </si>
  <si>
    <t>"Мануйловское"</t>
  </si>
  <si>
    <t>"Гвардейское"</t>
  </si>
  <si>
    <t>"Северное"</t>
  </si>
  <si>
    <t>"Улуцкое"</t>
  </si>
  <si>
    <t>"Кукаринское"</t>
  </si>
  <si>
    <t>"Озерное"</t>
  </si>
  <si>
    <t>"Торокское"</t>
  </si>
  <si>
    <t>"Бакса"</t>
  </si>
  <si>
    <t>"Леснополянское"</t>
  </si>
  <si>
    <t>"Сибирский лес"</t>
  </si>
  <si>
    <t>"Таежник"</t>
  </si>
  <si>
    <t>"Старатели Сибири"</t>
  </si>
  <si>
    <t>"Хмелевское"</t>
  </si>
  <si>
    <t>"Егорьевское" (ОО "НОООиР")</t>
  </si>
  <si>
    <t>"Ярковское"</t>
  </si>
  <si>
    <t>"Ирмень"</t>
  </si>
  <si>
    <t>"Ершовское"</t>
  </si>
  <si>
    <t>Тогучинский район</t>
  </si>
  <si>
    <t>ООУ Тогучинского района</t>
  </si>
  <si>
    <t>"Пойменское"</t>
  </si>
  <si>
    <t>"Тогучинское"</t>
  </si>
  <si>
    <t>"Укроп"</t>
  </si>
  <si>
    <t>"Невское"</t>
  </si>
  <si>
    <t>"Омь"</t>
  </si>
  <si>
    <t>"Сенчинское"</t>
  </si>
  <si>
    <t xml:space="preserve">"ИЧА" </t>
  </si>
  <si>
    <t>Группа видов птиц: Гуси</t>
  </si>
  <si>
    <t>"Чистые Озера"</t>
  </si>
  <si>
    <t>Форма 4.3. (ДГП)</t>
  </si>
  <si>
    <t>Вид птиц: Тетерев</t>
  </si>
  <si>
    <t>"Индерское"</t>
  </si>
  <si>
    <t>ООУ Кочковский район</t>
  </si>
  <si>
    <t>ООУ Краснозерский район</t>
  </si>
  <si>
    <t>"Промысел"</t>
  </si>
  <si>
    <t>"Березовское"</t>
  </si>
  <si>
    <t>"Бугринская Роща"</t>
  </si>
  <si>
    <t>Вид птиц: Ворона серая</t>
  </si>
  <si>
    <t>Маюровское"</t>
  </si>
  <si>
    <t xml:space="preserve">Документированная информация о добыче птиц, отнесенных к охотничьим ресурсам по состоянию на 31 июля 2024 г. 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</si>
  <si>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 </t>
  </si>
  <si>
    <t>Вид птиц: Грач</t>
  </si>
  <si>
    <t>Вид птиц: Рябчик</t>
  </si>
  <si>
    <t>"Междуречье"</t>
  </si>
  <si>
    <t>"Таежный угол"</t>
  </si>
  <si>
    <t>"Кедровое"</t>
  </si>
  <si>
    <t>"Егорьевское" (ООО "Квант")</t>
  </si>
  <si>
    <t>"Убинское" (МВОО СибВО)</t>
  </si>
  <si>
    <t>Вид птиц: Глухарь обыкновенный</t>
  </si>
  <si>
    <t>Вид птиц: Дрозд-рябинник</t>
  </si>
</sst>
</file>

<file path=xl/styles.xml><?xml version="1.0" encoding="utf-8"?>
<styleSheet xmlns="http://schemas.openxmlformats.org/spreadsheetml/2006/main">
  <fonts count="6">
    <font>
      <sz val="10"/>
      <color theme="1"/>
      <name val="Arial Cyr"/>
    </font>
    <font>
      <sz val="12"/>
      <name val="Times New Roman"/>
    </font>
    <font>
      <sz val="10"/>
      <name val="Times New Roman"/>
    </font>
    <font>
      <sz val="11"/>
      <name val="Times New Roman"/>
    </font>
    <font>
      <sz val="8"/>
      <name val="Times New Roman"/>
    </font>
    <font>
      <b/>
      <sz val="10"/>
      <name val="Times New Roman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49" fontId="2" fillId="0" borderId="10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76"/>
  <sheetViews>
    <sheetView workbookViewId="0">
      <selection activeCell="BU67" sqref="BU67:CS67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N2" s="45" t="s">
        <v>0</v>
      </c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4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11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5" customFormat="1" ht="18.75" customHeight="1">
      <c r="A16" s="30">
        <v>1</v>
      </c>
      <c r="B16" s="31"/>
      <c r="C16" s="31"/>
      <c r="D16" s="31"/>
      <c r="E16" s="32"/>
      <c r="F16" s="22" t="s">
        <v>15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4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4" customFormat="1" ht="19.5" customHeight="1">
      <c r="A17" s="30">
        <v>2</v>
      </c>
      <c r="B17" s="31"/>
      <c r="C17" s="31"/>
      <c r="D17" s="31"/>
      <c r="E17" s="32"/>
      <c r="F17" s="39" t="s">
        <v>16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53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50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1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1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4" customFormat="1" ht="19.5" customHeight="1">
      <c r="A18" s="30">
        <v>3</v>
      </c>
      <c r="B18" s="31"/>
      <c r="C18" s="31"/>
      <c r="D18" s="31"/>
      <c r="E18" s="32"/>
      <c r="F18" s="22" t="s">
        <v>17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4" customFormat="1" ht="19.5" customHeight="1">
      <c r="A19" s="30">
        <v>4</v>
      </c>
      <c r="B19" s="31"/>
      <c r="C19" s="31"/>
      <c r="D19" s="31"/>
      <c r="E19" s="32"/>
      <c r="F19" s="39" t="s">
        <v>18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68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61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5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5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4" customFormat="1" ht="19.5" customHeight="1">
      <c r="A20" s="30">
        <v>5</v>
      </c>
      <c r="B20" s="31"/>
      <c r="C20" s="31"/>
      <c r="D20" s="31"/>
      <c r="E20" s="32"/>
      <c r="F20" s="22" t="s">
        <v>19</v>
      </c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4"/>
      <c r="AU20" s="30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4" customFormat="1" ht="19.5" customHeight="1">
      <c r="A21" s="30">
        <v>6</v>
      </c>
      <c r="B21" s="31"/>
      <c r="C21" s="31"/>
      <c r="D21" s="31"/>
      <c r="E21" s="32"/>
      <c r="F21" s="39" t="s">
        <v>20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76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70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5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5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5" customFormat="1" ht="18.75" customHeight="1">
      <c r="A22" s="30">
        <v>7</v>
      </c>
      <c r="B22" s="31"/>
      <c r="C22" s="31"/>
      <c r="D22" s="31"/>
      <c r="E22" s="32"/>
      <c r="F22" s="22" t="s">
        <v>21</v>
      </c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25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5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7"/>
      <c r="BU22" s="25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7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25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7"/>
    </row>
    <row r="23" spans="1:161" s="14" customFormat="1" ht="18.75" customHeight="1">
      <c r="A23" s="30">
        <v>8</v>
      </c>
      <c r="B23" s="31"/>
      <c r="C23" s="31"/>
      <c r="D23" s="31"/>
      <c r="E23" s="32"/>
      <c r="F23" s="39" t="s">
        <v>22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48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46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1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v>1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4" customFormat="1" ht="21" customHeight="1">
      <c r="A24" s="30">
        <v>9</v>
      </c>
      <c r="B24" s="31"/>
      <c r="C24" s="31"/>
      <c r="D24" s="31"/>
      <c r="E24" s="32"/>
      <c r="F24" s="39" t="s">
        <v>23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4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4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1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1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4" customFormat="1" ht="21" customHeight="1">
      <c r="A25" s="30">
        <v>10</v>
      </c>
      <c r="B25" s="31"/>
      <c r="C25" s="31"/>
      <c r="D25" s="31"/>
      <c r="E25" s="32"/>
      <c r="F25" s="39" t="s">
        <v>24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>
        <v>58</v>
      </c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>
        <v>58</v>
      </c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>
        <v>23</v>
      </c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>
        <v>23</v>
      </c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4" customFormat="1" ht="21" customHeight="1">
      <c r="A26" s="30">
        <v>11</v>
      </c>
      <c r="B26" s="31"/>
      <c r="C26" s="31"/>
      <c r="D26" s="31"/>
      <c r="E26" s="32"/>
      <c r="F26" s="39" t="s">
        <v>25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58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58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0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5" customFormat="1" ht="21" customHeight="1">
      <c r="A27" s="30">
        <v>12</v>
      </c>
      <c r="B27" s="31"/>
      <c r="C27" s="31"/>
      <c r="D27" s="31"/>
      <c r="E27" s="32"/>
      <c r="F27" s="22" t="s">
        <v>26</v>
      </c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4"/>
      <c r="AU27" s="25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5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7"/>
      <c r="BU27" s="25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7"/>
      <c r="CT27" s="25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5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7"/>
      <c r="DT27" s="25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7"/>
      <c r="ES27" s="25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7"/>
    </row>
    <row r="28" spans="1:161" s="14" customFormat="1" ht="21" customHeight="1">
      <c r="A28" s="30">
        <v>13</v>
      </c>
      <c r="B28" s="31"/>
      <c r="C28" s="31"/>
      <c r="D28" s="31"/>
      <c r="E28" s="32"/>
      <c r="F28" s="39" t="s">
        <v>27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43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40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0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0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30">
        <v>14</v>
      </c>
      <c r="B29" s="31"/>
      <c r="C29" s="31"/>
      <c r="D29" s="31"/>
      <c r="E29" s="32"/>
      <c r="F29" s="36" t="s">
        <v>28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8"/>
      <c r="AU29" s="25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5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7"/>
      <c r="BU29" s="25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7"/>
      <c r="CT29" s="25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5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7"/>
      <c r="DT29" s="25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7"/>
      <c r="ES29" s="25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7"/>
    </row>
    <row r="30" spans="1:161" s="16" customFormat="1" ht="18" customHeight="1">
      <c r="A30" s="30">
        <v>15</v>
      </c>
      <c r="B30" s="31"/>
      <c r="C30" s="31"/>
      <c r="D30" s="31"/>
      <c r="E30" s="32"/>
      <c r="F30" s="33" t="s">
        <v>29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2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2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0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0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6" customFormat="1" ht="18" customHeight="1">
      <c r="A31" s="30">
        <v>16</v>
      </c>
      <c r="B31" s="31"/>
      <c r="C31" s="31"/>
      <c r="D31" s="31"/>
      <c r="E31" s="32"/>
      <c r="F31" s="36" t="s">
        <v>30</v>
      </c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8"/>
      <c r="AU31" s="30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6" customFormat="1" ht="18" customHeight="1">
      <c r="A32" s="30">
        <v>17</v>
      </c>
      <c r="B32" s="31"/>
      <c r="C32" s="31"/>
      <c r="D32" s="31"/>
      <c r="E32" s="32"/>
      <c r="F32" s="33" t="s">
        <v>31</v>
      </c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8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81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74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5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v>5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6" customFormat="1" ht="18" customHeight="1">
      <c r="A33" s="30">
        <v>18</v>
      </c>
      <c r="B33" s="31"/>
      <c r="C33" s="31"/>
      <c r="D33" s="31"/>
      <c r="E33" s="32"/>
      <c r="F33" s="33" t="s">
        <v>32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2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1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0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v>0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3" customFormat="1" ht="18" customHeight="1">
      <c r="A34" s="30">
        <v>19</v>
      </c>
      <c r="B34" s="31"/>
      <c r="C34" s="31"/>
      <c r="D34" s="31"/>
      <c r="E34" s="32"/>
      <c r="F34" s="36" t="s">
        <v>33</v>
      </c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8"/>
      <c r="AU34" s="25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5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7"/>
      <c r="BU34" s="25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7"/>
      <c r="CT34" s="25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5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7"/>
      <c r="DT34" s="25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7"/>
      <c r="ES34" s="25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7"/>
    </row>
    <row r="35" spans="1:161" s="13" customFormat="1" ht="18" customHeight="1">
      <c r="A35" s="30">
        <v>20</v>
      </c>
      <c r="B35" s="31"/>
      <c r="C35" s="31"/>
      <c r="D35" s="31"/>
      <c r="E35" s="32"/>
      <c r="F35" s="33" t="s">
        <v>34</v>
      </c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8"/>
      <c r="AU35" s="25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5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7"/>
      <c r="BU35" s="25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7"/>
      <c r="CT35" s="30">
        <v>86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82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31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v>31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6" customFormat="1" ht="18" customHeight="1">
      <c r="A36" s="30">
        <v>21</v>
      </c>
      <c r="B36" s="31"/>
      <c r="C36" s="31"/>
      <c r="D36" s="31"/>
      <c r="E36" s="32"/>
      <c r="F36" s="33" t="s">
        <v>35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5"/>
      <c r="AU36" s="30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>
        <v>8</v>
      </c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>
        <v>4</v>
      </c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>
        <v>0</v>
      </c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>
        <v>0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6" customFormat="1" ht="18" customHeight="1">
      <c r="A37" s="30">
        <v>22</v>
      </c>
      <c r="B37" s="31"/>
      <c r="C37" s="31"/>
      <c r="D37" s="31"/>
      <c r="E37" s="32"/>
      <c r="F37" s="33" t="s">
        <v>36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3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3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0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0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6" customFormat="1" ht="18" customHeight="1">
      <c r="A38" s="30">
        <v>23</v>
      </c>
      <c r="B38" s="31"/>
      <c r="C38" s="31"/>
      <c r="D38" s="31"/>
      <c r="E38" s="32"/>
      <c r="F38" s="36" t="s">
        <v>37</v>
      </c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8"/>
      <c r="AU38" s="25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5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7"/>
      <c r="BU38" s="25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7"/>
      <c r="CT38" s="25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5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7"/>
      <c r="DT38" s="25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7"/>
      <c r="ES38" s="25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7"/>
    </row>
    <row r="39" spans="1:161" s="16" customFormat="1" ht="18" customHeight="1">
      <c r="A39" s="30">
        <v>24</v>
      </c>
      <c r="B39" s="31"/>
      <c r="C39" s="31"/>
      <c r="D39" s="31"/>
      <c r="E39" s="32"/>
      <c r="F39" s="33" t="s">
        <v>38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51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48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1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v>1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6" customFormat="1" ht="18" customHeight="1">
      <c r="A40" s="30">
        <v>25</v>
      </c>
      <c r="B40" s="31"/>
      <c r="C40" s="31"/>
      <c r="D40" s="31"/>
      <c r="E40" s="32"/>
      <c r="F40" s="36" t="s">
        <v>39</v>
      </c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8"/>
      <c r="AU40" s="30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0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2"/>
      <c r="BU40" s="30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30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0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2"/>
      <c r="DT40" s="30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2"/>
      <c r="ES40" s="30"/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6" customFormat="1" ht="18" customHeight="1">
      <c r="A41" s="30">
        <v>26</v>
      </c>
      <c r="B41" s="31"/>
      <c r="C41" s="31"/>
      <c r="D41" s="31"/>
      <c r="E41" s="32"/>
      <c r="F41" s="33" t="s">
        <v>40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75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69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14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v>14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6" customFormat="1" ht="18" customHeight="1">
      <c r="A42" s="30">
        <v>27</v>
      </c>
      <c r="B42" s="31"/>
      <c r="C42" s="31"/>
      <c r="D42" s="31"/>
      <c r="E42" s="32"/>
      <c r="F42" s="36" t="s">
        <v>41</v>
      </c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8"/>
      <c r="AU42" s="30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6" customFormat="1" ht="18" customHeight="1">
      <c r="A43" s="30">
        <v>28</v>
      </c>
      <c r="B43" s="31"/>
      <c r="C43" s="31"/>
      <c r="D43" s="31"/>
      <c r="E43" s="32"/>
      <c r="F43" s="33" t="s">
        <v>42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84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78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6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v>6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6" customFormat="1" ht="18" customHeight="1">
      <c r="A44" s="30">
        <v>29</v>
      </c>
      <c r="B44" s="31"/>
      <c r="C44" s="31"/>
      <c r="D44" s="31"/>
      <c r="E44" s="32"/>
      <c r="F44" s="36" t="s">
        <v>43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  <c r="AU44" s="30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0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2"/>
      <c r="BU44" s="30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2"/>
      <c r="CT44" s="30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0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2"/>
      <c r="DT44" s="30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2"/>
      <c r="ES44" s="30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6" customFormat="1" ht="18" customHeight="1">
      <c r="A45" s="30">
        <v>30</v>
      </c>
      <c r="B45" s="31"/>
      <c r="C45" s="31"/>
      <c r="D45" s="31"/>
      <c r="E45" s="32"/>
      <c r="F45" s="33" t="s">
        <v>44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7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7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11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v>11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6" customFormat="1" ht="18" customHeight="1">
      <c r="A46" s="30">
        <v>31</v>
      </c>
      <c r="B46" s="31"/>
      <c r="C46" s="31"/>
      <c r="D46" s="31"/>
      <c r="E46" s="32"/>
      <c r="F46" s="36" t="s">
        <v>45</v>
      </c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8"/>
      <c r="AU46" s="25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5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7"/>
      <c r="BU46" s="25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7"/>
      <c r="CT46" s="25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5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7"/>
      <c r="DT46" s="25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7"/>
      <c r="ES46" s="25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7"/>
    </row>
    <row r="47" spans="1:161" s="16" customFormat="1" ht="18" customHeight="1">
      <c r="A47" s="30">
        <v>32</v>
      </c>
      <c r="B47" s="31"/>
      <c r="C47" s="31"/>
      <c r="D47" s="31"/>
      <c r="E47" s="32"/>
      <c r="F47" s="33" t="s">
        <v>46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98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94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26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v>26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6" customFormat="1" ht="18" customHeight="1">
      <c r="A48" s="30">
        <v>33</v>
      </c>
      <c r="B48" s="31"/>
      <c r="C48" s="31"/>
      <c r="D48" s="31"/>
      <c r="E48" s="32"/>
      <c r="F48" s="33" t="s">
        <v>47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5"/>
      <c r="AU48" s="30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>
        <v>11</v>
      </c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>
        <v>10</v>
      </c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>
        <v>3</v>
      </c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>
        <v>3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6" customFormat="1" ht="18" customHeight="1">
      <c r="A49" s="30">
        <v>34</v>
      </c>
      <c r="B49" s="31"/>
      <c r="C49" s="31"/>
      <c r="D49" s="31"/>
      <c r="E49" s="32"/>
      <c r="F49" s="36" t="s">
        <v>48</v>
      </c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8"/>
      <c r="AU49" s="25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5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7"/>
      <c r="BU49" s="25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7"/>
      <c r="CT49" s="25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5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7"/>
      <c r="DT49" s="25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7"/>
      <c r="ES49" s="25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7"/>
    </row>
    <row r="50" spans="1:161" s="16" customFormat="1" ht="18" customHeight="1">
      <c r="A50" s="30">
        <v>35</v>
      </c>
      <c r="B50" s="31"/>
      <c r="C50" s="31"/>
      <c r="D50" s="31"/>
      <c r="E50" s="32"/>
      <c r="F50" s="33" t="s">
        <v>49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5"/>
      <c r="AU50" s="30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0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2"/>
      <c r="BU50" s="30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2"/>
      <c r="CT50" s="30">
        <v>71</v>
      </c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0">
        <v>68</v>
      </c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2"/>
      <c r="DT50" s="30">
        <v>24</v>
      </c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2"/>
      <c r="ES50" s="30">
        <v>24</v>
      </c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1" s="16" customFormat="1" ht="18" customHeight="1">
      <c r="A51" s="30">
        <v>36</v>
      </c>
      <c r="B51" s="31"/>
      <c r="C51" s="31"/>
      <c r="D51" s="31"/>
      <c r="E51" s="32"/>
      <c r="F51" s="33" t="s">
        <v>50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10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6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6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v>6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6" customFormat="1" ht="18" customHeight="1">
      <c r="A52" s="30">
        <v>37</v>
      </c>
      <c r="B52" s="31"/>
      <c r="C52" s="31"/>
      <c r="D52" s="31"/>
      <c r="E52" s="32"/>
      <c r="F52" s="33" t="s">
        <v>51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5"/>
      <c r="AU52" s="30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0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2"/>
      <c r="BU52" s="30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2"/>
      <c r="CT52" s="30">
        <v>3</v>
      </c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0">
        <v>3</v>
      </c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2"/>
      <c r="DT52" s="30">
        <v>6</v>
      </c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2"/>
      <c r="ES52" s="30">
        <v>6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6" customFormat="1" ht="18" customHeight="1">
      <c r="A53" s="30">
        <v>38</v>
      </c>
      <c r="B53" s="31"/>
      <c r="C53" s="31"/>
      <c r="D53" s="31"/>
      <c r="E53" s="32"/>
      <c r="F53" s="33" t="s">
        <v>52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1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1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0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v>0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</row>
    <row r="54" spans="1:161" s="16" customFormat="1" ht="18" customHeight="1">
      <c r="A54" s="30">
        <v>39</v>
      </c>
      <c r="B54" s="31"/>
      <c r="C54" s="31"/>
      <c r="D54" s="31"/>
      <c r="E54" s="32"/>
      <c r="F54" s="36" t="s">
        <v>53</v>
      </c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8"/>
      <c r="AU54" s="3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0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2"/>
      <c r="BU54" s="30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2"/>
      <c r="CT54" s="30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0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2"/>
      <c r="DT54" s="30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2"/>
      <c r="ES54" s="30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1" s="16" customFormat="1" ht="18" customHeight="1">
      <c r="A55" s="30">
        <v>40</v>
      </c>
      <c r="B55" s="31"/>
      <c r="C55" s="31"/>
      <c r="D55" s="31"/>
      <c r="E55" s="32"/>
      <c r="F55" s="33" t="s">
        <v>54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41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39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18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v>18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3" customFormat="1" ht="18" customHeight="1">
      <c r="A56" s="30">
        <v>41</v>
      </c>
      <c r="B56" s="31"/>
      <c r="C56" s="31"/>
      <c r="D56" s="31"/>
      <c r="E56" s="32"/>
      <c r="F56" s="36" t="s">
        <v>55</v>
      </c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8"/>
      <c r="AU56" s="25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5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7"/>
      <c r="BU56" s="25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7"/>
      <c r="CT56" s="25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5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7"/>
      <c r="DT56" s="25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7"/>
      <c r="ES56" s="25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7"/>
    </row>
    <row r="57" spans="1:161" s="13" customFormat="1" ht="18" customHeight="1">
      <c r="A57" s="30">
        <v>42</v>
      </c>
      <c r="B57" s="31"/>
      <c r="C57" s="31"/>
      <c r="D57" s="31"/>
      <c r="E57" s="32"/>
      <c r="F57" s="33" t="s">
        <v>56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56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53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0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v>0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6" customFormat="1" ht="18" customHeight="1">
      <c r="A58" s="30">
        <v>43</v>
      </c>
      <c r="B58" s="31"/>
      <c r="C58" s="31"/>
      <c r="D58" s="31"/>
      <c r="E58" s="32"/>
      <c r="F58" s="33" t="s">
        <v>57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5"/>
      <c r="AU58" s="30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0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2"/>
      <c r="BU58" s="30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2"/>
      <c r="CT58" s="30">
        <v>3</v>
      </c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0">
        <v>3</v>
      </c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2"/>
      <c r="DT58" s="30">
        <v>0</v>
      </c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2"/>
      <c r="ES58" s="30">
        <v>0</v>
      </c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2"/>
    </row>
    <row r="59" spans="1:161" s="16" customFormat="1" ht="18" customHeight="1">
      <c r="A59" s="30">
        <v>44</v>
      </c>
      <c r="B59" s="31"/>
      <c r="C59" s="31"/>
      <c r="D59" s="31"/>
      <c r="E59" s="32"/>
      <c r="F59" s="36" t="s">
        <v>58</v>
      </c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8"/>
      <c r="AU59" s="3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6" customFormat="1" ht="18" customHeight="1">
      <c r="A60" s="30">
        <v>45</v>
      </c>
      <c r="B60" s="31"/>
      <c r="C60" s="31"/>
      <c r="D60" s="31"/>
      <c r="E60" s="32"/>
      <c r="F60" s="33" t="s">
        <v>59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5"/>
      <c r="AU60" s="3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0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2"/>
      <c r="BU60" s="30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2"/>
      <c r="CT60" s="30">
        <v>0</v>
      </c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0">
        <v>0</v>
      </c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2"/>
      <c r="DT60" s="30">
        <v>0</v>
      </c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2"/>
      <c r="ES60" s="30">
        <v>0</v>
      </c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1" s="16" customFormat="1" ht="18" customHeight="1">
      <c r="A61" s="30">
        <v>46</v>
      </c>
      <c r="B61" s="31"/>
      <c r="C61" s="31"/>
      <c r="D61" s="31"/>
      <c r="E61" s="32"/>
      <c r="F61" s="33" t="s">
        <v>60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5"/>
      <c r="AU61" s="3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30">
        <v>1</v>
      </c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0">
        <v>1</v>
      </c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2"/>
      <c r="DT61" s="30">
        <v>0</v>
      </c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2"/>
      <c r="ES61" s="30">
        <v>0</v>
      </c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2"/>
    </row>
    <row r="62" spans="1:161" s="16" customFormat="1" ht="18" customHeight="1">
      <c r="A62" s="30">
        <v>47</v>
      </c>
      <c r="B62" s="31"/>
      <c r="C62" s="31"/>
      <c r="D62" s="31"/>
      <c r="E62" s="32"/>
      <c r="F62" s="36" t="s">
        <v>61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6" customFormat="1" ht="18" customHeight="1">
      <c r="A63" s="30">
        <v>48</v>
      </c>
      <c r="B63" s="31"/>
      <c r="C63" s="31"/>
      <c r="D63" s="31"/>
      <c r="E63" s="32"/>
      <c r="F63" s="33" t="s">
        <v>62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43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41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0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v>0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6" customFormat="1" ht="18" customHeight="1">
      <c r="A64" s="30">
        <v>49</v>
      </c>
      <c r="B64" s="31"/>
      <c r="C64" s="31"/>
      <c r="D64" s="31"/>
      <c r="E64" s="32"/>
      <c r="F64" s="36" t="s">
        <v>63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8"/>
      <c r="AU64" s="25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5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7"/>
      <c r="BU64" s="25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7"/>
      <c r="CT64" s="25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5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7"/>
      <c r="DT64" s="25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7"/>
      <c r="ES64" s="25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7"/>
    </row>
    <row r="65" spans="1:161" s="16" customFormat="1" ht="18" customHeight="1">
      <c r="A65" s="30">
        <v>50</v>
      </c>
      <c r="B65" s="31"/>
      <c r="C65" s="31"/>
      <c r="D65" s="31"/>
      <c r="E65" s="32"/>
      <c r="F65" s="33" t="s">
        <v>64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5"/>
      <c r="AU65" s="30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>
        <v>79</v>
      </c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>
        <v>72</v>
      </c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>
        <v>21</v>
      </c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>
        <v>21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3" customFormat="1" ht="18" customHeight="1">
      <c r="A66" s="30">
        <v>51</v>
      </c>
      <c r="B66" s="31"/>
      <c r="C66" s="31"/>
      <c r="D66" s="31"/>
      <c r="E66" s="32"/>
      <c r="F66" s="36" t="s">
        <v>65</v>
      </c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8"/>
      <c r="AU66" s="25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5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7"/>
      <c r="BU66" s="25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7"/>
      <c r="CT66" s="25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5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7"/>
      <c r="DT66" s="25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7"/>
      <c r="ES66" s="25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7"/>
    </row>
    <row r="67" spans="1:161" s="13" customFormat="1" ht="18" customHeight="1">
      <c r="A67" s="30">
        <v>52</v>
      </c>
      <c r="B67" s="31"/>
      <c r="C67" s="31"/>
      <c r="D67" s="31"/>
      <c r="E67" s="32"/>
      <c r="F67" s="33" t="s">
        <v>66</v>
      </c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5"/>
      <c r="AU67" s="30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0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2"/>
      <c r="BU67" s="30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2"/>
      <c r="CT67" s="30">
        <v>68</v>
      </c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0">
        <v>64</v>
      </c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2"/>
      <c r="DT67" s="30">
        <v>12</v>
      </c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2"/>
      <c r="ES67" s="30">
        <v>12</v>
      </c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6" customFormat="1" ht="18" customHeight="1">
      <c r="A68" s="30">
        <v>53</v>
      </c>
      <c r="B68" s="31"/>
      <c r="C68" s="31"/>
      <c r="D68" s="31"/>
      <c r="E68" s="32"/>
      <c r="F68" s="33" t="s">
        <v>67</v>
      </c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5"/>
      <c r="AU68" s="30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0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2"/>
      <c r="BU68" s="30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2"/>
      <c r="CT68" s="30">
        <v>4</v>
      </c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0">
        <v>2</v>
      </c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2"/>
      <c r="DT68" s="30">
        <v>0</v>
      </c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2"/>
      <c r="ES68" s="30">
        <v>0</v>
      </c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2"/>
    </row>
    <row r="69" spans="1:161" s="16" customFormat="1" ht="18" customHeight="1">
      <c r="A69" s="30">
        <v>54</v>
      </c>
      <c r="B69" s="31"/>
      <c r="C69" s="31"/>
      <c r="D69" s="31"/>
      <c r="E69" s="32"/>
      <c r="F69" s="36" t="s">
        <v>68</v>
      </c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8"/>
      <c r="AU69" s="25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5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7"/>
      <c r="BU69" s="25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7"/>
      <c r="CT69" s="25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5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7"/>
      <c r="DT69" s="25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7"/>
      <c r="ES69" s="25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7"/>
    </row>
    <row r="70" spans="1:161" s="16" customFormat="1" ht="18" customHeight="1">
      <c r="A70" s="30">
        <v>55</v>
      </c>
      <c r="B70" s="31"/>
      <c r="C70" s="31"/>
      <c r="D70" s="31"/>
      <c r="E70" s="32"/>
      <c r="F70" s="33" t="s">
        <v>69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5"/>
      <c r="AU70" s="30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0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2"/>
      <c r="BU70" s="30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2"/>
      <c r="CT70" s="30">
        <v>56</v>
      </c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0">
        <v>50</v>
      </c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2"/>
      <c r="DT70" s="30">
        <v>6</v>
      </c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2"/>
      <c r="ES70" s="30">
        <v>6</v>
      </c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2"/>
    </row>
    <row r="71" spans="1:161" s="17" customFormat="1" ht="12.75" customHeight="1">
      <c r="A71" s="22" t="s">
        <v>70</v>
      </c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4"/>
      <c r="AU71" s="25">
        <v>0</v>
      </c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5">
        <v>0</v>
      </c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7"/>
      <c r="BU71" s="25">
        <v>0</v>
      </c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7"/>
      <c r="CT71" s="25">
        <f>SUM(CT16:DF70)</f>
        <v>1352</v>
      </c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5">
        <f>SUM(DG16:DS70)</f>
        <v>1262</v>
      </c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7"/>
      <c r="DT71" s="25">
        <f>SUM(DT16:ER70)</f>
        <v>226</v>
      </c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7"/>
      <c r="ES71" s="25">
        <f>SUM(ES16:FE70)</f>
        <v>226</v>
      </c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7"/>
    </row>
    <row r="72" spans="1:161" s="2" customFormat="1" ht="12.75" customHeight="1">
      <c r="B72" s="18"/>
      <c r="C72" s="18"/>
      <c r="D72" s="18"/>
      <c r="E72" s="18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</row>
    <row r="73" spans="1:161" s="2" customFormat="1">
      <c r="A73" s="28" t="s">
        <v>71</v>
      </c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9" t="s">
        <v>72</v>
      </c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14"/>
      <c r="DD73" s="14"/>
      <c r="DE73" s="14"/>
      <c r="DF73" s="14"/>
      <c r="DG73" s="14"/>
    </row>
    <row r="74" spans="1:161" s="7" customForma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20" t="s">
        <v>73</v>
      </c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14"/>
      <c r="DD74" s="14"/>
      <c r="DE74" s="14"/>
      <c r="DF74" s="14"/>
      <c r="DG74" s="14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</row>
    <row r="75" spans="1:161" s="12" customFormat="1" ht="12.75" customHeight="1">
      <c r="A75" s="21" t="s">
        <v>74</v>
      </c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7"/>
      <c r="AF75" s="7"/>
      <c r="AG75" s="7"/>
      <c r="AH75" s="7"/>
      <c r="AI75" s="7"/>
      <c r="AJ75" s="21" t="s">
        <v>75</v>
      </c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</row>
    <row r="76" spans="1:161" ht="12.75" customHeight="1">
      <c r="A76" s="20" t="s">
        <v>76</v>
      </c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19"/>
      <c r="AF76" s="19"/>
      <c r="AG76" s="19"/>
      <c r="AH76" s="19"/>
      <c r="AI76" s="12"/>
      <c r="AJ76" s="20" t="s">
        <v>77</v>
      </c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 t="s">
        <v>78</v>
      </c>
    </row>
  </sheetData>
  <mergeCells count="537">
    <mergeCell ref="EN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DG71:DS71"/>
    <mergeCell ref="DT71:ER71"/>
    <mergeCell ref="ES71:FE71"/>
    <mergeCell ref="A73:AO73"/>
    <mergeCell ref="AP73:DB73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P74:DB74"/>
    <mergeCell ref="A75:AD75"/>
    <mergeCell ref="AJ75:BM75"/>
    <mergeCell ref="A76:AD76"/>
    <mergeCell ref="AJ76:BM76"/>
    <mergeCell ref="A71:AT71"/>
    <mergeCell ref="AU71:BG71"/>
    <mergeCell ref="BH71:BT71"/>
    <mergeCell ref="BU71:CS71"/>
    <mergeCell ref="CT71:DF71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67"/>
  <sheetViews>
    <sheetView tabSelected="1" topLeftCell="A101" workbookViewId="0">
      <selection activeCell="F156" sqref="F156:AT156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I2" s="45" t="s">
        <v>108</v>
      </c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109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170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15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6" customFormat="1" ht="18" customHeight="1">
      <c r="A17" s="39">
        <v>2</v>
      </c>
      <c r="B17" s="40"/>
      <c r="C17" s="40"/>
      <c r="D17" s="40"/>
      <c r="E17" s="41"/>
      <c r="F17" s="33" t="s">
        <v>16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>
        <v>1508</v>
      </c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>
        <v>1458</v>
      </c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>
        <v>461</v>
      </c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1483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1429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1043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f t="shared" ref="ES17:ES79" si="0">DT17+BU17</f>
        <v>1504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124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>
        <v>107</v>
      </c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>
        <v>104</v>
      </c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>
        <v>369</v>
      </c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361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322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2240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f t="shared" si="0"/>
        <v>2609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6" customFormat="1" ht="18" customHeight="1">
      <c r="A19" s="39">
        <v>4</v>
      </c>
      <c r="B19" s="40"/>
      <c r="C19" s="40"/>
      <c r="D19" s="40"/>
      <c r="E19" s="41"/>
      <c r="F19" s="36" t="s">
        <v>102</v>
      </c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8"/>
      <c r="AU19" s="25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5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7"/>
      <c r="BU19" s="25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7"/>
      <c r="CT19" s="25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5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7"/>
      <c r="DT19" s="25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7"/>
      <c r="ES19" s="30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6" customFormat="1" ht="18" customHeight="1">
      <c r="A20" s="39">
        <v>5</v>
      </c>
      <c r="B20" s="40"/>
      <c r="C20" s="40"/>
      <c r="D20" s="40"/>
      <c r="E20" s="41"/>
      <c r="F20" s="33" t="s">
        <v>103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5"/>
      <c r="AU20" s="30">
        <v>1447</v>
      </c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>
        <v>1408</v>
      </c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>
        <v>51</v>
      </c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1461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1410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62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f t="shared" si="0"/>
        <v>113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3" customFormat="1" ht="18" customHeight="1">
      <c r="A21" s="39">
        <v>6</v>
      </c>
      <c r="B21" s="40"/>
      <c r="C21" s="40"/>
      <c r="D21" s="40"/>
      <c r="E21" s="41"/>
      <c r="F21" s="33" t="s">
        <v>125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>
        <v>533</v>
      </c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>
        <v>524</v>
      </c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>
        <v>1185</v>
      </c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1226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1204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2907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f t="shared" si="0"/>
        <v>4092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3" customFormat="1" ht="18" customHeight="1">
      <c r="A22" s="39">
        <v>7</v>
      </c>
      <c r="B22" s="40"/>
      <c r="C22" s="40"/>
      <c r="D22" s="40"/>
      <c r="E22" s="41"/>
      <c r="F22" s="33" t="s">
        <v>126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5"/>
      <c r="AU22" s="30">
        <v>208</v>
      </c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>
        <v>146</v>
      </c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>
        <v>467</v>
      </c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>
        <v>568</v>
      </c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>
        <v>424</v>
      </c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>
        <v>1740</v>
      </c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>
        <f t="shared" si="0"/>
        <v>2207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6" customFormat="1" ht="18" customHeight="1">
      <c r="A23" s="39">
        <v>8</v>
      </c>
      <c r="B23" s="40"/>
      <c r="C23" s="40"/>
      <c r="D23" s="40"/>
      <c r="E23" s="41"/>
      <c r="F23" s="36" t="s">
        <v>81</v>
      </c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8"/>
      <c r="AU23" s="25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5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7"/>
      <c r="BU23" s="25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7"/>
      <c r="CT23" s="25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5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7"/>
      <c r="DT23" s="25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7"/>
      <c r="ES23" s="30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3" t="s">
        <v>171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>
        <v>1691</v>
      </c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>
        <v>1641</v>
      </c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>
        <v>100</v>
      </c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799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767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210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f t="shared" si="0"/>
        <v>310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3" customFormat="1" ht="18" customHeight="1">
      <c r="A25" s="39">
        <v>10</v>
      </c>
      <c r="B25" s="40"/>
      <c r="C25" s="40"/>
      <c r="D25" s="40"/>
      <c r="E25" s="41"/>
      <c r="F25" s="33" t="s">
        <v>172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5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>
        <v>5</v>
      </c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>
        <v>5</v>
      </c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>
        <v>14</v>
      </c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>
        <f t="shared" si="0"/>
        <v>14</v>
      </c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3" customFormat="1" ht="18" customHeight="1">
      <c r="A26" s="39">
        <v>11</v>
      </c>
      <c r="B26" s="40"/>
      <c r="C26" s="40"/>
      <c r="D26" s="40"/>
      <c r="E26" s="41"/>
      <c r="F26" s="33" t="s">
        <v>82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>
        <v>62</v>
      </c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>
        <v>59</v>
      </c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>
        <v>87</v>
      </c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117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100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231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f t="shared" si="0"/>
        <v>318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3" t="s">
        <v>83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>
        <v>36</v>
      </c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>
        <v>34</v>
      </c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>
        <v>56</v>
      </c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38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36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48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f t="shared" si="0"/>
        <v>104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39">
        <v>13</v>
      </c>
      <c r="B28" s="40"/>
      <c r="C28" s="40"/>
      <c r="D28" s="40"/>
      <c r="E28" s="41"/>
      <c r="F28" s="33" t="s">
        <v>173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11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11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18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f t="shared" si="0"/>
        <v>18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39">
        <v>14</v>
      </c>
      <c r="B29" s="40"/>
      <c r="C29" s="40"/>
      <c r="D29" s="40"/>
      <c r="E29" s="41"/>
      <c r="F29" s="33" t="s">
        <v>174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>
        <v>2</v>
      </c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>
        <v>2</v>
      </c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>
        <v>0</v>
      </c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3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3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0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f t="shared" si="0"/>
        <v>0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6" customFormat="1" ht="18" customHeight="1">
      <c r="A30" s="39">
        <v>15</v>
      </c>
      <c r="B30" s="40"/>
      <c r="C30" s="40"/>
      <c r="D30" s="40"/>
      <c r="E30" s="41"/>
      <c r="F30" s="36" t="s">
        <v>17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8"/>
      <c r="AU30" s="25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5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7"/>
      <c r="BU30" s="25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7"/>
      <c r="CT30" s="25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5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7"/>
      <c r="DT30" s="25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7"/>
      <c r="ES30" s="30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6" customFormat="1" ht="18" customHeight="1">
      <c r="A31" s="39">
        <v>16</v>
      </c>
      <c r="B31" s="40"/>
      <c r="C31" s="40"/>
      <c r="D31" s="40"/>
      <c r="E31" s="41"/>
      <c r="F31" s="33" t="s">
        <v>18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>
        <v>1741</v>
      </c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>
        <v>1682</v>
      </c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>
        <v>286</v>
      </c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1590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1535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1213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f t="shared" si="0"/>
        <v>1499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3" customFormat="1" ht="18" customHeight="1">
      <c r="A32" s="39">
        <v>17</v>
      </c>
      <c r="B32" s="40"/>
      <c r="C32" s="40"/>
      <c r="D32" s="40"/>
      <c r="E32" s="41"/>
      <c r="F32" s="33" t="s">
        <v>175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37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30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224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f t="shared" si="0"/>
        <v>224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3" customFormat="1" ht="18" customHeight="1">
      <c r="A33" s="39">
        <v>18</v>
      </c>
      <c r="B33" s="40"/>
      <c r="C33" s="40"/>
      <c r="D33" s="40"/>
      <c r="E33" s="41"/>
      <c r="F33" s="33" t="s">
        <v>129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55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38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483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f t="shared" si="0"/>
        <v>483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3" customFormat="1" ht="18" customHeight="1">
      <c r="A34" s="39">
        <v>19</v>
      </c>
      <c r="B34" s="40"/>
      <c r="C34" s="40"/>
      <c r="D34" s="40"/>
      <c r="E34" s="41"/>
      <c r="F34" s="33" t="s">
        <v>127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>
        <v>54</v>
      </c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>
        <v>50</v>
      </c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>
        <v>137</v>
      </c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92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90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628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f t="shared" si="0"/>
        <v>765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3" customFormat="1" ht="18" customHeight="1">
      <c r="A35" s="39">
        <v>20</v>
      </c>
      <c r="B35" s="40"/>
      <c r="C35" s="40"/>
      <c r="D35" s="40"/>
      <c r="E35" s="41"/>
      <c r="F35" s="33" t="s">
        <v>130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>
        <v>24</v>
      </c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>
        <v>5</v>
      </c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>
        <v>26</v>
      </c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91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49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664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f t="shared" si="0"/>
        <v>690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3" customFormat="1" ht="18" customHeight="1">
      <c r="A36" s="39">
        <v>21</v>
      </c>
      <c r="B36" s="40"/>
      <c r="C36" s="40"/>
      <c r="D36" s="40"/>
      <c r="E36" s="41"/>
      <c r="F36" s="33" t="s">
        <v>128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5"/>
      <c r="AU36" s="30">
        <v>103</v>
      </c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>
        <v>28</v>
      </c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>
        <v>59</v>
      </c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>
        <v>553</v>
      </c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>
        <v>278</v>
      </c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>
        <v>1273</v>
      </c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>
        <f t="shared" si="0"/>
        <v>1332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6" customFormat="1" ht="18" customHeight="1">
      <c r="A37" s="39">
        <v>22</v>
      </c>
      <c r="B37" s="40"/>
      <c r="C37" s="40"/>
      <c r="D37" s="40"/>
      <c r="E37" s="41"/>
      <c r="F37" s="36" t="s">
        <v>93</v>
      </c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8"/>
      <c r="AU37" s="25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5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7"/>
      <c r="BU37" s="25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7"/>
      <c r="CT37" s="25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5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7"/>
      <c r="DT37" s="25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7"/>
      <c r="ES37" s="30"/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6" customFormat="1" ht="18" customHeight="1">
      <c r="A38" s="39">
        <v>23</v>
      </c>
      <c r="B38" s="40"/>
      <c r="C38" s="40"/>
      <c r="D38" s="40"/>
      <c r="E38" s="41"/>
      <c r="F38" s="33" t="s">
        <v>94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>
        <v>2034</v>
      </c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>
        <v>1971</v>
      </c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>
        <v>655</v>
      </c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2243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2162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1956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f t="shared" si="0"/>
        <v>2611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3" customFormat="1" ht="18" customHeight="1">
      <c r="A39" s="39">
        <v>24</v>
      </c>
      <c r="B39" s="40"/>
      <c r="C39" s="40"/>
      <c r="D39" s="40"/>
      <c r="E39" s="41"/>
      <c r="F39" s="33" t="s">
        <v>131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>
        <v>47</v>
      </c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>
        <v>46</v>
      </c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>
        <v>103</v>
      </c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37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36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304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f t="shared" si="0"/>
        <v>407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3" customFormat="1" ht="18" customHeight="1">
      <c r="A40" s="39">
        <v>25</v>
      </c>
      <c r="B40" s="40"/>
      <c r="C40" s="40"/>
      <c r="D40" s="40"/>
      <c r="E40" s="41"/>
      <c r="F40" s="33" t="s">
        <v>132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5"/>
      <c r="AU40" s="30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0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2"/>
      <c r="BU40" s="30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30">
        <v>74</v>
      </c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0">
        <v>74</v>
      </c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2"/>
      <c r="DT40" s="30">
        <v>438</v>
      </c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2"/>
      <c r="ES40" s="30">
        <f t="shared" si="0"/>
        <v>438</v>
      </c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3" customFormat="1" ht="18" customHeight="1">
      <c r="A41" s="39">
        <v>26</v>
      </c>
      <c r="B41" s="40"/>
      <c r="C41" s="40"/>
      <c r="D41" s="40"/>
      <c r="E41" s="41"/>
      <c r="F41" s="33" t="s">
        <v>133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>
        <v>79</v>
      </c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>
        <v>79</v>
      </c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>
        <v>98</v>
      </c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278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278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345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f t="shared" si="0"/>
        <v>443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6" customFormat="1" ht="18" customHeight="1">
      <c r="A42" s="39">
        <v>27</v>
      </c>
      <c r="B42" s="40"/>
      <c r="C42" s="40"/>
      <c r="D42" s="40"/>
      <c r="E42" s="41"/>
      <c r="F42" s="36" t="s">
        <v>19</v>
      </c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8"/>
      <c r="AU42" s="25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5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7"/>
      <c r="BU42" s="25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7"/>
      <c r="CT42" s="25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5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7"/>
      <c r="DT42" s="25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7"/>
      <c r="ES42" s="30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6" customFormat="1" ht="18" customHeight="1">
      <c r="A43" s="39">
        <v>28</v>
      </c>
      <c r="B43" s="40"/>
      <c r="C43" s="40"/>
      <c r="D43" s="40"/>
      <c r="E43" s="41"/>
      <c r="F43" s="33" t="s">
        <v>20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>
        <v>2076</v>
      </c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>
        <v>2004</v>
      </c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>
        <v>963</v>
      </c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2280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2192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2822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f t="shared" si="0"/>
        <v>3785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3" customFormat="1" ht="18" customHeight="1">
      <c r="A44" s="39">
        <v>29</v>
      </c>
      <c r="B44" s="40"/>
      <c r="C44" s="40"/>
      <c r="D44" s="40"/>
      <c r="E44" s="41"/>
      <c r="F44" s="33" t="s">
        <v>134</v>
      </c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5"/>
      <c r="AU44" s="30">
        <v>22</v>
      </c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0">
        <v>22</v>
      </c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2"/>
      <c r="BU44" s="30">
        <v>29</v>
      </c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2"/>
      <c r="CT44" s="30">
        <v>44</v>
      </c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0">
        <v>44</v>
      </c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2"/>
      <c r="DT44" s="30">
        <v>59</v>
      </c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2"/>
      <c r="ES44" s="30">
        <f t="shared" si="0"/>
        <v>88</v>
      </c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3" customFormat="1" ht="18" customHeight="1">
      <c r="A45" s="39">
        <v>30</v>
      </c>
      <c r="B45" s="40"/>
      <c r="C45" s="40"/>
      <c r="D45" s="40"/>
      <c r="E45" s="41"/>
      <c r="F45" s="33" t="s">
        <v>135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>
        <v>55</v>
      </c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>
        <v>46</v>
      </c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>
        <v>222</v>
      </c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201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172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3196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f t="shared" si="0"/>
        <v>3418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3" customFormat="1" ht="18" customHeight="1">
      <c r="A46" s="39">
        <v>31</v>
      </c>
      <c r="B46" s="40"/>
      <c r="C46" s="40"/>
      <c r="D46" s="40"/>
      <c r="E46" s="41"/>
      <c r="F46" s="33" t="s">
        <v>136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5"/>
      <c r="AU46" s="30">
        <v>78</v>
      </c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0">
        <v>71</v>
      </c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2"/>
      <c r="BU46" s="30">
        <v>267</v>
      </c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2"/>
      <c r="CT46" s="30">
        <v>293</v>
      </c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0">
        <v>245</v>
      </c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2"/>
      <c r="DT46" s="30">
        <v>3345</v>
      </c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2"/>
      <c r="ES46" s="30">
        <f t="shared" si="0"/>
        <v>3612</v>
      </c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2"/>
    </row>
    <row r="47" spans="1:161" s="13" customFormat="1" ht="18" customHeight="1">
      <c r="A47" s="39">
        <v>32</v>
      </c>
      <c r="B47" s="40"/>
      <c r="C47" s="40"/>
      <c r="D47" s="40"/>
      <c r="E47" s="41"/>
      <c r="F47" s="33" t="s">
        <v>137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>
        <v>138</v>
      </c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>
        <v>124</v>
      </c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>
        <v>669</v>
      </c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327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281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3966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f t="shared" si="0"/>
        <v>4635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3" customFormat="1" ht="18" customHeight="1">
      <c r="A48" s="39">
        <v>33</v>
      </c>
      <c r="B48" s="40"/>
      <c r="C48" s="40"/>
      <c r="D48" s="40"/>
      <c r="E48" s="41"/>
      <c r="F48" s="33" t="s">
        <v>138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5"/>
      <c r="AU48" s="30">
        <v>5</v>
      </c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>
        <v>4</v>
      </c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>
        <v>7</v>
      </c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>
        <v>25</v>
      </c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>
        <v>24</v>
      </c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>
        <v>205</v>
      </c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>
        <f t="shared" si="0"/>
        <v>212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3" customFormat="1" ht="18" customHeight="1">
      <c r="A49" s="39">
        <v>34</v>
      </c>
      <c r="B49" s="40"/>
      <c r="C49" s="40"/>
      <c r="D49" s="40"/>
      <c r="E49" s="41"/>
      <c r="F49" s="33" t="s">
        <v>139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>
        <v>14</v>
      </c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>
        <v>14</v>
      </c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>
        <v>51</v>
      </c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58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52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279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f t="shared" si="0"/>
        <v>330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1" s="16" customFormat="1" ht="18" customHeight="1">
      <c r="A50" s="39">
        <v>35</v>
      </c>
      <c r="B50" s="40"/>
      <c r="C50" s="40"/>
      <c r="D50" s="40"/>
      <c r="E50" s="41"/>
      <c r="F50" s="36" t="s">
        <v>21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  <c r="AU50" s="25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5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7"/>
      <c r="BU50" s="25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7"/>
      <c r="CT50" s="25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5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7"/>
      <c r="DT50" s="25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7"/>
      <c r="ES50" s="30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1" s="16" customFormat="1" ht="18" customHeight="1">
      <c r="A51" s="39">
        <v>36</v>
      </c>
      <c r="B51" s="40"/>
      <c r="C51" s="40"/>
      <c r="D51" s="40"/>
      <c r="E51" s="41"/>
      <c r="F51" s="33" t="s">
        <v>22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>
        <v>1993</v>
      </c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>
        <v>1931</v>
      </c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>
        <v>149</v>
      </c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1109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1052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213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f t="shared" si="0"/>
        <v>362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3" customFormat="1" ht="18" customHeight="1">
      <c r="A52" s="39">
        <v>37</v>
      </c>
      <c r="B52" s="40"/>
      <c r="C52" s="40"/>
      <c r="D52" s="40"/>
      <c r="E52" s="41"/>
      <c r="F52" s="33" t="s">
        <v>24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5"/>
      <c r="AU52" s="30">
        <v>140</v>
      </c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0">
        <v>140</v>
      </c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2"/>
      <c r="BU52" s="30">
        <v>178</v>
      </c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2"/>
      <c r="CT52" s="30">
        <v>224</v>
      </c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0">
        <v>224</v>
      </c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2"/>
      <c r="DT52" s="30">
        <v>553</v>
      </c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2"/>
      <c r="ES52" s="30">
        <f t="shared" si="0"/>
        <v>731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3" customFormat="1" ht="18" customHeight="1">
      <c r="A53" s="39">
        <v>38</v>
      </c>
      <c r="B53" s="40"/>
      <c r="C53" s="40"/>
      <c r="D53" s="40"/>
      <c r="E53" s="41"/>
      <c r="F53" s="33" t="s">
        <v>25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>
        <v>140</v>
      </c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>
        <v>140</v>
      </c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>
        <v>50</v>
      </c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202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202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95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f t="shared" si="0"/>
        <v>145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</row>
    <row r="54" spans="1:161" s="13" customFormat="1" ht="18" customHeight="1">
      <c r="A54" s="39">
        <v>39</v>
      </c>
      <c r="B54" s="40"/>
      <c r="C54" s="40"/>
      <c r="D54" s="40"/>
      <c r="E54" s="41"/>
      <c r="F54" s="33" t="s">
        <v>84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5"/>
      <c r="AU54" s="30">
        <v>56</v>
      </c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0">
        <v>46</v>
      </c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2"/>
      <c r="BU54" s="30">
        <v>23</v>
      </c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2"/>
      <c r="CT54" s="30">
        <v>114</v>
      </c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0">
        <v>95</v>
      </c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2"/>
      <c r="DT54" s="30">
        <v>98</v>
      </c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2"/>
      <c r="ES54" s="30">
        <f t="shared" si="0"/>
        <v>121</v>
      </c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1" s="13" customFormat="1" ht="18" customHeight="1">
      <c r="A55" s="39">
        <v>40</v>
      </c>
      <c r="B55" s="40"/>
      <c r="C55" s="40"/>
      <c r="D55" s="40"/>
      <c r="E55" s="41"/>
      <c r="F55" s="33" t="s">
        <v>23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>
        <v>133</v>
      </c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>
        <v>130</v>
      </c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>
        <v>195</v>
      </c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339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329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763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f t="shared" si="0"/>
        <v>958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6" customFormat="1" ht="18" customHeight="1">
      <c r="A56" s="39">
        <v>41</v>
      </c>
      <c r="B56" s="40"/>
      <c r="C56" s="40"/>
      <c r="D56" s="40"/>
      <c r="E56" s="41"/>
      <c r="F56" s="36" t="s">
        <v>26</v>
      </c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8"/>
      <c r="AU56" s="25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5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7"/>
      <c r="BU56" s="25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7"/>
      <c r="CT56" s="25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5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7"/>
      <c r="DT56" s="25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7"/>
      <c r="ES56" s="30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6" customFormat="1" ht="18" customHeight="1">
      <c r="A57" s="39">
        <v>42</v>
      </c>
      <c r="B57" s="40"/>
      <c r="C57" s="40"/>
      <c r="D57" s="40"/>
      <c r="E57" s="41"/>
      <c r="F57" s="33" t="s">
        <v>27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>
        <v>1424</v>
      </c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>
        <v>1374</v>
      </c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>
        <v>124</v>
      </c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1716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1647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244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f t="shared" si="0"/>
        <v>368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3" customFormat="1" ht="18" customHeight="1">
      <c r="A58" s="39">
        <v>43</v>
      </c>
      <c r="B58" s="40"/>
      <c r="C58" s="40"/>
      <c r="D58" s="40"/>
      <c r="E58" s="41"/>
      <c r="F58" s="33" t="s">
        <v>140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5"/>
      <c r="AU58" s="30">
        <v>138</v>
      </c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0">
        <v>122</v>
      </c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2"/>
      <c r="BU58" s="30">
        <v>273</v>
      </c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2"/>
      <c r="CT58" s="30">
        <v>337</v>
      </c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0">
        <v>293</v>
      </c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2"/>
      <c r="DT58" s="30">
        <v>746</v>
      </c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2"/>
      <c r="ES58" s="30">
        <f t="shared" si="0"/>
        <v>1019</v>
      </c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2"/>
    </row>
    <row r="59" spans="1:161" s="13" customFormat="1" ht="18" customHeight="1">
      <c r="A59" s="39">
        <v>44</v>
      </c>
      <c r="B59" s="40"/>
      <c r="C59" s="40"/>
      <c r="D59" s="40"/>
      <c r="E59" s="41"/>
      <c r="F59" s="33" t="s">
        <v>176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>
        <v>73</v>
      </c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>
        <v>51</v>
      </c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>
        <v>210</v>
      </c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188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125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1426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f t="shared" si="0"/>
        <v>1636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6" customFormat="1" ht="18" customHeight="1">
      <c r="A60" s="39">
        <v>45</v>
      </c>
      <c r="B60" s="40"/>
      <c r="C60" s="40"/>
      <c r="D60" s="40"/>
      <c r="E60" s="41"/>
      <c r="F60" s="36" t="s">
        <v>28</v>
      </c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8"/>
      <c r="AU60" s="25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5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7"/>
      <c r="BU60" s="25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7"/>
      <c r="CT60" s="25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5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7"/>
      <c r="DT60" s="25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7"/>
      <c r="ES60" s="30"/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1" s="16" customFormat="1" ht="18" customHeight="1">
      <c r="A61" s="39">
        <v>46</v>
      </c>
      <c r="B61" s="40"/>
      <c r="C61" s="40"/>
      <c r="D61" s="40"/>
      <c r="E61" s="41"/>
      <c r="F61" s="33" t="s">
        <v>104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5"/>
      <c r="AU61" s="30">
        <v>2554</v>
      </c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>
        <v>2470</v>
      </c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>
        <v>666</v>
      </c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30">
        <v>1959</v>
      </c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0">
        <v>1874</v>
      </c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2"/>
      <c r="DT61" s="30">
        <v>790</v>
      </c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2"/>
      <c r="ES61" s="30">
        <f t="shared" si="0"/>
        <v>1456</v>
      </c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2"/>
    </row>
    <row r="62" spans="1:161" s="13" customFormat="1" ht="18" customHeight="1">
      <c r="A62" s="39">
        <v>47</v>
      </c>
      <c r="B62" s="40"/>
      <c r="C62" s="40"/>
      <c r="D62" s="40"/>
      <c r="E62" s="41"/>
      <c r="F62" s="33" t="s">
        <v>177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>
        <v>110</v>
      </c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>
        <v>110</v>
      </c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>
        <v>240</v>
      </c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f t="shared" si="0"/>
        <v>240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3" customFormat="1" ht="18" customHeight="1">
      <c r="A63" s="39">
        <v>48</v>
      </c>
      <c r="B63" s="40"/>
      <c r="C63" s="40"/>
      <c r="D63" s="40"/>
      <c r="E63" s="41"/>
      <c r="F63" s="33" t="s">
        <v>29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>
        <v>404</v>
      </c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>
        <v>372</v>
      </c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>
        <v>981</v>
      </c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708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514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1870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f t="shared" si="0"/>
        <v>2851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3" customFormat="1" ht="18" customHeight="1">
      <c r="A64" s="39">
        <v>49</v>
      </c>
      <c r="B64" s="40"/>
      <c r="C64" s="40"/>
      <c r="D64" s="40"/>
      <c r="E64" s="41"/>
      <c r="F64" s="33" t="s">
        <v>105</v>
      </c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5"/>
      <c r="AU64" s="30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0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2"/>
      <c r="BU64" s="30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2"/>
      <c r="CT64" s="30">
        <v>48</v>
      </c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0">
        <v>47</v>
      </c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2"/>
      <c r="DT64" s="30">
        <v>57</v>
      </c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2"/>
      <c r="ES64" s="30">
        <f t="shared" si="0"/>
        <v>57</v>
      </c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2"/>
    </row>
    <row r="65" spans="1:161" s="13" customFormat="1" ht="18" customHeight="1">
      <c r="A65" s="39">
        <v>50</v>
      </c>
      <c r="B65" s="40"/>
      <c r="C65" s="40"/>
      <c r="D65" s="40"/>
      <c r="E65" s="41"/>
      <c r="F65" s="33" t="s">
        <v>141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5"/>
      <c r="AU65" s="30">
        <v>89</v>
      </c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>
        <v>89</v>
      </c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>
        <v>134</v>
      </c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>
        <v>196</v>
      </c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>
        <v>196</v>
      </c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>
        <v>740</v>
      </c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>
        <f t="shared" si="0"/>
        <v>874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3" customFormat="1" ht="18" customHeight="1">
      <c r="A66" s="39">
        <v>51</v>
      </c>
      <c r="B66" s="40"/>
      <c r="C66" s="40"/>
      <c r="D66" s="40"/>
      <c r="E66" s="41"/>
      <c r="F66" s="33" t="s">
        <v>178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5"/>
      <c r="AU66" s="30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0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2"/>
      <c r="BU66" s="30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2"/>
      <c r="CT66" s="30">
        <v>154</v>
      </c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0">
        <v>124</v>
      </c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2"/>
      <c r="DT66" s="30">
        <v>385</v>
      </c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2"/>
      <c r="ES66" s="30">
        <f t="shared" si="0"/>
        <v>385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6" customFormat="1" ht="18" customHeight="1">
      <c r="A67" s="39">
        <v>52</v>
      </c>
      <c r="B67" s="40"/>
      <c r="C67" s="40"/>
      <c r="D67" s="40"/>
      <c r="E67" s="41"/>
      <c r="F67" s="36" t="s">
        <v>30</v>
      </c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8"/>
      <c r="AU67" s="25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5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7"/>
      <c r="BU67" s="25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7"/>
      <c r="CT67" s="25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5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7"/>
      <c r="DT67" s="25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7"/>
      <c r="ES67" s="30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6" customFormat="1" ht="18" customHeight="1">
      <c r="A68" s="39">
        <v>53</v>
      </c>
      <c r="B68" s="40"/>
      <c r="C68" s="40"/>
      <c r="D68" s="40"/>
      <c r="E68" s="41"/>
      <c r="F68" s="33" t="s">
        <v>31</v>
      </c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5"/>
      <c r="AU68" s="30">
        <v>2915</v>
      </c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0">
        <v>2828</v>
      </c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2"/>
      <c r="BU68" s="30">
        <v>650</v>
      </c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2"/>
      <c r="CT68" s="30">
        <v>2434</v>
      </c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0">
        <v>2341</v>
      </c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2"/>
      <c r="DT68" s="30">
        <v>601</v>
      </c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2"/>
      <c r="ES68" s="30">
        <f t="shared" si="0"/>
        <v>1251</v>
      </c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2"/>
    </row>
    <row r="69" spans="1:161" s="13" customFormat="1" ht="18" customHeight="1">
      <c r="A69" s="39">
        <v>54</v>
      </c>
      <c r="B69" s="40"/>
      <c r="C69" s="40"/>
      <c r="D69" s="40"/>
      <c r="E69" s="41"/>
      <c r="F69" s="33" t="s">
        <v>179</v>
      </c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5"/>
      <c r="AU69" s="30">
        <v>17</v>
      </c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0">
        <v>17</v>
      </c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2"/>
      <c r="BU69" s="30">
        <v>45</v>
      </c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2"/>
      <c r="CT69" s="30">
        <v>14</v>
      </c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0">
        <v>14</v>
      </c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2"/>
      <c r="DT69" s="30">
        <v>57</v>
      </c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2"/>
      <c r="ES69" s="30">
        <f t="shared" si="0"/>
        <v>102</v>
      </c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2"/>
    </row>
    <row r="70" spans="1:161" s="13" customFormat="1" ht="18" customHeight="1">
      <c r="A70" s="39">
        <v>55</v>
      </c>
      <c r="B70" s="40"/>
      <c r="C70" s="40"/>
      <c r="D70" s="40"/>
      <c r="E70" s="41"/>
      <c r="F70" s="33" t="s">
        <v>142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5"/>
      <c r="AU70" s="30">
        <v>356</v>
      </c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0">
        <v>356</v>
      </c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2"/>
      <c r="BU70" s="30">
        <v>270</v>
      </c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2"/>
      <c r="CT70" s="30">
        <v>725</v>
      </c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0">
        <v>725</v>
      </c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2"/>
      <c r="DT70" s="30">
        <v>1905</v>
      </c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2"/>
      <c r="ES70" s="30">
        <f t="shared" si="0"/>
        <v>2175</v>
      </c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2"/>
    </row>
    <row r="71" spans="1:161" s="13" customFormat="1" ht="18" customHeight="1">
      <c r="A71" s="39">
        <v>56</v>
      </c>
      <c r="B71" s="40"/>
      <c r="C71" s="40"/>
      <c r="D71" s="40"/>
      <c r="E71" s="41"/>
      <c r="F71" s="33" t="s">
        <v>32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5"/>
      <c r="AU71" s="30">
        <v>210</v>
      </c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0">
        <v>137</v>
      </c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2"/>
      <c r="BU71" s="30">
        <v>197</v>
      </c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2"/>
      <c r="CT71" s="30">
        <v>316</v>
      </c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0">
        <v>205</v>
      </c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2"/>
      <c r="DT71" s="30">
        <v>375</v>
      </c>
      <c r="DU71" s="31"/>
      <c r="DV71" s="31"/>
      <c r="DW71" s="31"/>
      <c r="DX71" s="31"/>
      <c r="DY71" s="31"/>
      <c r="DZ71" s="31"/>
      <c r="EA71" s="31"/>
      <c r="EB71" s="31"/>
      <c r="EC71" s="31"/>
      <c r="ED71" s="31"/>
      <c r="EE71" s="31"/>
      <c r="EF71" s="31"/>
      <c r="EG71" s="31"/>
      <c r="EH71" s="31"/>
      <c r="EI71" s="31"/>
      <c r="EJ71" s="31"/>
      <c r="EK71" s="31"/>
      <c r="EL71" s="31"/>
      <c r="EM71" s="31"/>
      <c r="EN71" s="31"/>
      <c r="EO71" s="31"/>
      <c r="EP71" s="31"/>
      <c r="EQ71" s="31"/>
      <c r="ER71" s="32"/>
      <c r="ES71" s="30">
        <f t="shared" si="0"/>
        <v>572</v>
      </c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2"/>
    </row>
    <row r="72" spans="1:161" s="13" customFormat="1" ht="18" customHeight="1">
      <c r="A72" s="39">
        <v>57</v>
      </c>
      <c r="B72" s="40"/>
      <c r="C72" s="40"/>
      <c r="D72" s="40"/>
      <c r="E72" s="41"/>
      <c r="F72" s="33" t="s">
        <v>143</v>
      </c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5"/>
      <c r="AU72" s="30">
        <v>31</v>
      </c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0">
        <v>22</v>
      </c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2"/>
      <c r="BU72" s="30">
        <v>43</v>
      </c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2"/>
      <c r="CT72" s="30">
        <v>25</v>
      </c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0">
        <v>13</v>
      </c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2"/>
      <c r="DT72" s="30">
        <v>54</v>
      </c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2"/>
      <c r="ES72" s="30">
        <f t="shared" si="0"/>
        <v>97</v>
      </c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2"/>
    </row>
    <row r="73" spans="1:161" s="13" customFormat="1" ht="18" customHeight="1">
      <c r="A73" s="39">
        <v>58</v>
      </c>
      <c r="B73" s="40"/>
      <c r="C73" s="40"/>
      <c r="D73" s="40"/>
      <c r="E73" s="41"/>
      <c r="F73" s="33" t="s">
        <v>144</v>
      </c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5"/>
      <c r="AU73" s="30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0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2"/>
      <c r="BU73" s="30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2"/>
      <c r="CT73" s="30">
        <v>123</v>
      </c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0">
        <v>102</v>
      </c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2"/>
      <c r="DT73" s="30">
        <v>344</v>
      </c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2"/>
      <c r="ES73" s="30">
        <f t="shared" si="0"/>
        <v>344</v>
      </c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2"/>
    </row>
    <row r="74" spans="1:161" s="16" customFormat="1" ht="18" customHeight="1">
      <c r="A74" s="39">
        <v>59</v>
      </c>
      <c r="B74" s="40"/>
      <c r="C74" s="40"/>
      <c r="D74" s="40"/>
      <c r="E74" s="41"/>
      <c r="F74" s="36" t="s">
        <v>33</v>
      </c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8"/>
      <c r="AU74" s="25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5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7"/>
      <c r="BU74" s="25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7"/>
      <c r="CT74" s="25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5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7"/>
      <c r="DT74" s="25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7"/>
      <c r="ES74" s="30"/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2"/>
    </row>
    <row r="75" spans="1:161" s="16" customFormat="1" ht="18" customHeight="1">
      <c r="A75" s="39">
        <v>60</v>
      </c>
      <c r="B75" s="40"/>
      <c r="C75" s="40"/>
      <c r="D75" s="40"/>
      <c r="E75" s="41"/>
      <c r="F75" s="33" t="s">
        <v>34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5"/>
      <c r="AU75" s="30">
        <v>2926</v>
      </c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0">
        <v>2837</v>
      </c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2"/>
      <c r="BU75" s="30">
        <v>576</v>
      </c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2"/>
      <c r="CT75" s="30">
        <v>2441</v>
      </c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0">
        <v>2348</v>
      </c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2"/>
      <c r="DT75" s="30">
        <v>284</v>
      </c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2"/>
      <c r="ES75" s="30">
        <f t="shared" si="0"/>
        <v>860</v>
      </c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2"/>
    </row>
    <row r="76" spans="1:161" s="13" customFormat="1" ht="18" customHeight="1">
      <c r="A76" s="39">
        <v>61</v>
      </c>
      <c r="B76" s="40"/>
      <c r="C76" s="40"/>
      <c r="D76" s="40"/>
      <c r="E76" s="41"/>
      <c r="F76" s="33" t="s">
        <v>35</v>
      </c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5"/>
      <c r="AU76" s="30">
        <v>558</v>
      </c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0">
        <v>426</v>
      </c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2"/>
      <c r="BU76" s="30">
        <v>974</v>
      </c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2"/>
      <c r="CT76" s="30">
        <v>792</v>
      </c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0">
        <v>474</v>
      </c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2"/>
      <c r="DT76" s="30">
        <v>1559</v>
      </c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2"/>
      <c r="ES76" s="30">
        <f t="shared" si="0"/>
        <v>2533</v>
      </c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2"/>
    </row>
    <row r="77" spans="1:161" s="13" customFormat="1" ht="18" customHeight="1">
      <c r="A77" s="39">
        <v>62</v>
      </c>
      <c r="B77" s="40"/>
      <c r="C77" s="40"/>
      <c r="D77" s="40"/>
      <c r="E77" s="41"/>
      <c r="F77" s="33" t="s">
        <v>180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5"/>
      <c r="AU77" s="30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0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2"/>
      <c r="BU77" s="30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2"/>
      <c r="CT77" s="30">
        <v>81</v>
      </c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0">
        <v>45</v>
      </c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2"/>
      <c r="DT77" s="30">
        <v>101</v>
      </c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2"/>
      <c r="ES77" s="30">
        <f t="shared" si="0"/>
        <v>101</v>
      </c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2"/>
    </row>
    <row r="78" spans="1:161" s="13" customFormat="1" ht="18" customHeight="1">
      <c r="A78" s="39">
        <v>63</v>
      </c>
      <c r="B78" s="40"/>
      <c r="C78" s="40"/>
      <c r="D78" s="40"/>
      <c r="E78" s="41"/>
      <c r="F78" s="33" t="s">
        <v>36</v>
      </c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5"/>
      <c r="AU78" s="30">
        <v>71</v>
      </c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0">
        <v>59</v>
      </c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2"/>
      <c r="BU78" s="30">
        <v>94</v>
      </c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2"/>
      <c r="CT78" s="30">
        <v>131</v>
      </c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0">
        <v>123</v>
      </c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2"/>
      <c r="DT78" s="30">
        <v>176</v>
      </c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2"/>
      <c r="ES78" s="30">
        <f t="shared" si="0"/>
        <v>270</v>
      </c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2"/>
    </row>
    <row r="79" spans="1:161" s="13" customFormat="1" ht="18" customHeight="1">
      <c r="A79" s="39">
        <v>64</v>
      </c>
      <c r="B79" s="40"/>
      <c r="C79" s="40"/>
      <c r="D79" s="40"/>
      <c r="E79" s="41"/>
      <c r="F79" s="33" t="s">
        <v>181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5"/>
      <c r="AU79" s="30">
        <v>35</v>
      </c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0">
        <v>25</v>
      </c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2"/>
      <c r="BU79" s="30">
        <v>150</v>
      </c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2"/>
      <c r="CT79" s="30">
        <v>5</v>
      </c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0">
        <v>5</v>
      </c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2"/>
      <c r="DT79" s="30">
        <v>30</v>
      </c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2"/>
      <c r="ES79" s="30">
        <f t="shared" si="0"/>
        <v>180</v>
      </c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2"/>
    </row>
    <row r="80" spans="1:161" s="16" customFormat="1" ht="18" customHeight="1">
      <c r="A80" s="39">
        <v>65</v>
      </c>
      <c r="B80" s="40"/>
      <c r="C80" s="40"/>
      <c r="D80" s="40"/>
      <c r="E80" s="41"/>
      <c r="F80" s="36" t="s">
        <v>37</v>
      </c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8"/>
      <c r="AU80" s="25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5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7"/>
      <c r="BU80" s="25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7"/>
      <c r="CT80" s="25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5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7"/>
      <c r="DT80" s="25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7"/>
      <c r="ES80" s="30"/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2"/>
    </row>
    <row r="81" spans="1:161" s="16" customFormat="1" ht="18" customHeight="1">
      <c r="A81" s="39">
        <v>66</v>
      </c>
      <c r="B81" s="40"/>
      <c r="C81" s="40"/>
      <c r="D81" s="40"/>
      <c r="E81" s="41"/>
      <c r="F81" s="33" t="s">
        <v>38</v>
      </c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5"/>
      <c r="AU81" s="30">
        <v>1777</v>
      </c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0">
        <v>1726</v>
      </c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2"/>
      <c r="BU81" s="30">
        <v>167</v>
      </c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2"/>
      <c r="CT81" s="30">
        <v>1946</v>
      </c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0">
        <v>1878</v>
      </c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2"/>
      <c r="DT81" s="30">
        <v>303</v>
      </c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2"/>
      <c r="ES81" s="30">
        <f t="shared" ref="ES81:ES144" si="1">DT81+BU81</f>
        <v>470</v>
      </c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2"/>
    </row>
    <row r="82" spans="1:161" s="13" customFormat="1" ht="18" customHeight="1">
      <c r="A82" s="39">
        <v>67</v>
      </c>
      <c r="B82" s="40"/>
      <c r="C82" s="40"/>
      <c r="D82" s="40"/>
      <c r="E82" s="41"/>
      <c r="F82" s="33" t="s">
        <v>145</v>
      </c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5"/>
      <c r="AU82" s="30">
        <v>174</v>
      </c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0">
        <v>135</v>
      </c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2"/>
      <c r="BU82" s="30">
        <v>149</v>
      </c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2"/>
      <c r="CT82" s="30">
        <v>113</v>
      </c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0">
        <v>105</v>
      </c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2"/>
      <c r="DT82" s="30">
        <v>227</v>
      </c>
      <c r="DU82" s="31"/>
      <c r="DV82" s="31"/>
      <c r="DW82" s="31"/>
      <c r="DX82" s="31"/>
      <c r="DY82" s="31"/>
      <c r="DZ82" s="31"/>
      <c r="EA82" s="31"/>
      <c r="EB82" s="31"/>
      <c r="EC82" s="31"/>
      <c r="ED82" s="31"/>
      <c r="EE82" s="31"/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2"/>
      <c r="ES82" s="30">
        <f t="shared" si="1"/>
        <v>376</v>
      </c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2"/>
    </row>
    <row r="83" spans="1:161" s="16" customFormat="1" ht="18" customHeight="1">
      <c r="A83" s="39">
        <v>68</v>
      </c>
      <c r="B83" s="40"/>
      <c r="C83" s="40"/>
      <c r="D83" s="40"/>
      <c r="E83" s="41"/>
      <c r="F83" s="36" t="s">
        <v>39</v>
      </c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8"/>
      <c r="AU83" s="25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5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7"/>
      <c r="BU83" s="25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7"/>
      <c r="CT83" s="25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5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7"/>
      <c r="DT83" s="25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7"/>
      <c r="ES83" s="30"/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2"/>
    </row>
    <row r="84" spans="1:161" s="16" customFormat="1" ht="18" customHeight="1">
      <c r="A84" s="39">
        <v>69</v>
      </c>
      <c r="B84" s="40"/>
      <c r="C84" s="40"/>
      <c r="D84" s="40"/>
      <c r="E84" s="41"/>
      <c r="F84" s="33" t="s">
        <v>40</v>
      </c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5"/>
      <c r="AU84" s="30">
        <v>2102</v>
      </c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0">
        <v>2040</v>
      </c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2"/>
      <c r="BU84" s="30">
        <v>826</v>
      </c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2"/>
      <c r="CT84" s="30">
        <v>2595</v>
      </c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0">
        <v>2496</v>
      </c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2"/>
      <c r="DT84" s="30">
        <v>3448</v>
      </c>
      <c r="DU84" s="31"/>
      <c r="DV84" s="31"/>
      <c r="DW84" s="31"/>
      <c r="DX84" s="31"/>
      <c r="DY84" s="31"/>
      <c r="DZ84" s="31"/>
      <c r="EA84" s="31"/>
      <c r="EB84" s="31"/>
      <c r="EC84" s="31"/>
      <c r="ED84" s="31"/>
      <c r="EE84" s="31"/>
      <c r="EF84" s="31"/>
      <c r="EG84" s="31"/>
      <c r="EH84" s="31"/>
      <c r="EI84" s="31"/>
      <c r="EJ84" s="31"/>
      <c r="EK84" s="31"/>
      <c r="EL84" s="31"/>
      <c r="EM84" s="31"/>
      <c r="EN84" s="31"/>
      <c r="EO84" s="31"/>
      <c r="EP84" s="31"/>
      <c r="EQ84" s="31"/>
      <c r="ER84" s="32"/>
      <c r="ES84" s="30">
        <f t="shared" si="1"/>
        <v>4274</v>
      </c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2"/>
    </row>
    <row r="85" spans="1:161" s="13" customFormat="1" ht="18" customHeight="1">
      <c r="A85" s="39">
        <v>70</v>
      </c>
      <c r="B85" s="40"/>
      <c r="C85" s="40"/>
      <c r="D85" s="40"/>
      <c r="E85" s="41"/>
      <c r="F85" s="33" t="s">
        <v>146</v>
      </c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5"/>
      <c r="AU85" s="30">
        <v>34</v>
      </c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0">
        <v>32</v>
      </c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2"/>
      <c r="BU85" s="30">
        <v>54</v>
      </c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2"/>
      <c r="CT85" s="30">
        <v>108</v>
      </c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0">
        <v>14</v>
      </c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2"/>
      <c r="DT85" s="30">
        <v>0</v>
      </c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2"/>
      <c r="ES85" s="30">
        <f t="shared" si="1"/>
        <v>54</v>
      </c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2"/>
    </row>
    <row r="86" spans="1:161" s="13" customFormat="1" ht="18" customHeight="1">
      <c r="A86" s="39">
        <v>71</v>
      </c>
      <c r="B86" s="40"/>
      <c r="C86" s="40"/>
      <c r="D86" s="40"/>
      <c r="E86" s="41"/>
      <c r="F86" s="33" t="s">
        <v>147</v>
      </c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5"/>
      <c r="AU86" s="30">
        <v>197</v>
      </c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0">
        <v>143</v>
      </c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2"/>
      <c r="BU86" s="30">
        <v>600</v>
      </c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2"/>
      <c r="CT86" s="30">
        <v>499</v>
      </c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0">
        <v>376</v>
      </c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2"/>
      <c r="DT86" s="30">
        <v>1718</v>
      </c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2"/>
      <c r="ES86" s="30">
        <f t="shared" si="1"/>
        <v>2318</v>
      </c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2"/>
    </row>
    <row r="87" spans="1:161" s="13" customFormat="1" ht="18" customHeight="1">
      <c r="A87" s="39">
        <v>72</v>
      </c>
      <c r="B87" s="40"/>
      <c r="C87" s="40"/>
      <c r="D87" s="40"/>
      <c r="E87" s="41"/>
      <c r="F87" s="33" t="s">
        <v>148</v>
      </c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5"/>
      <c r="AU87" s="30">
        <v>35</v>
      </c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0">
        <v>34</v>
      </c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2"/>
      <c r="BU87" s="30">
        <v>74</v>
      </c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2"/>
      <c r="CT87" s="30">
        <v>183</v>
      </c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0">
        <v>175</v>
      </c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2"/>
      <c r="DT87" s="30">
        <v>877</v>
      </c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2"/>
      <c r="ES87" s="30">
        <f t="shared" si="1"/>
        <v>951</v>
      </c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2"/>
    </row>
    <row r="88" spans="1:161" s="16" customFormat="1" ht="18" customHeight="1">
      <c r="A88" s="39">
        <v>73</v>
      </c>
      <c r="B88" s="40"/>
      <c r="C88" s="40"/>
      <c r="D88" s="40"/>
      <c r="E88" s="41"/>
      <c r="F88" s="36" t="s">
        <v>41</v>
      </c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8"/>
      <c r="AU88" s="25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5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7"/>
      <c r="BU88" s="25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7"/>
      <c r="CT88" s="25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5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7"/>
      <c r="DT88" s="25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7"/>
      <c r="ES88" s="30"/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2"/>
    </row>
    <row r="89" spans="1:161" s="16" customFormat="1" ht="18" customHeight="1">
      <c r="A89" s="39">
        <v>74</v>
      </c>
      <c r="B89" s="40"/>
      <c r="C89" s="40"/>
      <c r="D89" s="40"/>
      <c r="E89" s="41"/>
      <c r="F89" s="33" t="s">
        <v>42</v>
      </c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5"/>
      <c r="AU89" s="30">
        <v>2425</v>
      </c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0">
        <v>2355</v>
      </c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2"/>
      <c r="BU89" s="30">
        <v>1481</v>
      </c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2"/>
      <c r="CT89" s="30">
        <v>2164</v>
      </c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0">
        <v>2075</v>
      </c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2"/>
      <c r="DT89" s="30">
        <v>3232</v>
      </c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2"/>
      <c r="ES89" s="30">
        <f t="shared" si="1"/>
        <v>4713</v>
      </c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2"/>
    </row>
    <row r="90" spans="1:161" s="16" customFormat="1" ht="18" customHeight="1">
      <c r="A90" s="39">
        <v>75</v>
      </c>
      <c r="B90" s="40"/>
      <c r="C90" s="40"/>
      <c r="D90" s="40"/>
      <c r="E90" s="41"/>
      <c r="F90" s="33" t="s">
        <v>149</v>
      </c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5"/>
      <c r="AU90" s="30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0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2"/>
      <c r="BU90" s="30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2"/>
      <c r="CT90" s="30">
        <v>14</v>
      </c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0">
        <v>10</v>
      </c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2"/>
      <c r="DT90" s="30">
        <v>229</v>
      </c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2"/>
      <c r="ES90" s="30">
        <f t="shared" si="1"/>
        <v>229</v>
      </c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2"/>
    </row>
    <row r="91" spans="1:161" s="13" customFormat="1" ht="18" customHeight="1">
      <c r="A91" s="39">
        <v>76</v>
      </c>
      <c r="B91" s="40"/>
      <c r="C91" s="40"/>
      <c r="D91" s="40"/>
      <c r="E91" s="41"/>
      <c r="F91" s="33" t="s">
        <v>150</v>
      </c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5"/>
      <c r="AU91" s="30">
        <v>196</v>
      </c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0">
        <v>177</v>
      </c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2"/>
      <c r="BU91" s="30">
        <v>491</v>
      </c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2"/>
      <c r="CT91" s="30">
        <v>348</v>
      </c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0">
        <v>320</v>
      </c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2"/>
      <c r="DT91" s="30">
        <v>894</v>
      </c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2"/>
      <c r="ES91" s="30">
        <f t="shared" si="1"/>
        <v>1385</v>
      </c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2"/>
    </row>
    <row r="92" spans="1:161" s="16" customFormat="1" ht="18" customHeight="1">
      <c r="A92" s="39">
        <v>77</v>
      </c>
      <c r="B92" s="40"/>
      <c r="C92" s="40"/>
      <c r="D92" s="40"/>
      <c r="E92" s="41"/>
      <c r="F92" s="36" t="s">
        <v>43</v>
      </c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8"/>
      <c r="AU92" s="25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5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7"/>
      <c r="BU92" s="25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7"/>
      <c r="CT92" s="25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5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7"/>
      <c r="DT92" s="25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7"/>
      <c r="ES92" s="30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2"/>
    </row>
    <row r="93" spans="1:161" s="13" customFormat="1" ht="18" customHeight="1">
      <c r="A93" s="39">
        <v>78</v>
      </c>
      <c r="B93" s="40"/>
      <c r="C93" s="40"/>
      <c r="D93" s="40"/>
      <c r="E93" s="41"/>
      <c r="F93" s="33" t="s">
        <v>44</v>
      </c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5"/>
      <c r="AU93" s="30">
        <v>574</v>
      </c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0">
        <v>418</v>
      </c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2"/>
      <c r="BU93" s="30">
        <v>1316</v>
      </c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2"/>
      <c r="CT93" s="30">
        <v>1475</v>
      </c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0">
        <v>1115</v>
      </c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2"/>
      <c r="DT93" s="30">
        <v>19376</v>
      </c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2"/>
      <c r="ES93" s="30">
        <f t="shared" si="1"/>
        <v>20692</v>
      </c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2"/>
    </row>
    <row r="94" spans="1:161" s="16" customFormat="1" ht="18" customHeight="1">
      <c r="A94" s="39">
        <v>79</v>
      </c>
      <c r="B94" s="40"/>
      <c r="C94" s="40"/>
      <c r="D94" s="40"/>
      <c r="E94" s="41"/>
      <c r="F94" s="36" t="s">
        <v>85</v>
      </c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8"/>
      <c r="AU94" s="25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5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7"/>
      <c r="BU94" s="25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7"/>
      <c r="CT94" s="25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5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7"/>
      <c r="DT94" s="25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7"/>
      <c r="ES94" s="30"/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2"/>
    </row>
    <row r="95" spans="1:161" s="16" customFormat="1" ht="18" customHeight="1">
      <c r="A95" s="39">
        <v>80</v>
      </c>
      <c r="B95" s="40"/>
      <c r="C95" s="40"/>
      <c r="D95" s="40"/>
      <c r="E95" s="41"/>
      <c r="F95" s="33" t="s">
        <v>86</v>
      </c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5"/>
      <c r="AU95" s="30">
        <v>1548</v>
      </c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0">
        <v>1500</v>
      </c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2"/>
      <c r="BU95" s="30">
        <v>236</v>
      </c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2"/>
      <c r="CT95" s="30">
        <v>1282</v>
      </c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0">
        <v>1240</v>
      </c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2"/>
      <c r="DT95" s="30">
        <v>696</v>
      </c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2"/>
      <c r="ES95" s="30">
        <f t="shared" si="1"/>
        <v>932</v>
      </c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2"/>
    </row>
    <row r="96" spans="1:161" s="13" customFormat="1" ht="18" customHeight="1">
      <c r="A96" s="39">
        <v>81</v>
      </c>
      <c r="B96" s="40"/>
      <c r="C96" s="40"/>
      <c r="D96" s="40"/>
      <c r="E96" s="41"/>
      <c r="F96" s="33" t="s">
        <v>182</v>
      </c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5"/>
      <c r="AU96" s="30">
        <v>9</v>
      </c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0">
        <v>9</v>
      </c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2"/>
      <c r="BU96" s="30">
        <v>6</v>
      </c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2"/>
      <c r="CT96" s="30">
        <v>14</v>
      </c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0">
        <v>14</v>
      </c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2"/>
      <c r="DT96" s="30">
        <v>116</v>
      </c>
      <c r="DU96" s="31"/>
      <c r="DV96" s="31"/>
      <c r="DW96" s="31"/>
      <c r="DX96" s="31"/>
      <c r="DY96" s="31"/>
      <c r="DZ96" s="31"/>
      <c r="EA96" s="31"/>
      <c r="EB96" s="31"/>
      <c r="EC96" s="31"/>
      <c r="ED96" s="31"/>
      <c r="EE96" s="31"/>
      <c r="EF96" s="31"/>
      <c r="EG96" s="31"/>
      <c r="EH96" s="31"/>
      <c r="EI96" s="31"/>
      <c r="EJ96" s="31"/>
      <c r="EK96" s="31"/>
      <c r="EL96" s="31"/>
      <c r="EM96" s="31"/>
      <c r="EN96" s="31"/>
      <c r="EO96" s="31"/>
      <c r="EP96" s="31"/>
      <c r="EQ96" s="31"/>
      <c r="ER96" s="32"/>
      <c r="ES96" s="30">
        <f t="shared" si="1"/>
        <v>122</v>
      </c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2"/>
    </row>
    <row r="97" spans="1:161" s="16" customFormat="1" ht="18" customHeight="1">
      <c r="A97" s="39">
        <v>82</v>
      </c>
      <c r="B97" s="40"/>
      <c r="C97" s="40"/>
      <c r="D97" s="40"/>
      <c r="E97" s="41"/>
      <c r="F97" s="36" t="s">
        <v>87</v>
      </c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8"/>
      <c r="AU97" s="25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5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7"/>
      <c r="BU97" s="25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7"/>
      <c r="CT97" s="25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5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7"/>
      <c r="DT97" s="25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7"/>
      <c r="ES97" s="30"/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2"/>
    </row>
    <row r="98" spans="1:161" s="16" customFormat="1" ht="18" customHeight="1">
      <c r="A98" s="39">
        <v>83</v>
      </c>
      <c r="B98" s="40"/>
      <c r="C98" s="40"/>
      <c r="D98" s="40"/>
      <c r="E98" s="41"/>
      <c r="F98" s="33" t="s">
        <v>88</v>
      </c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5"/>
      <c r="AU98" s="30">
        <v>1692</v>
      </c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0">
        <v>1639</v>
      </c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2"/>
      <c r="BU98" s="30">
        <v>133</v>
      </c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2"/>
      <c r="CT98" s="30">
        <v>855</v>
      </c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0">
        <v>798</v>
      </c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2"/>
      <c r="DT98" s="30">
        <v>178</v>
      </c>
      <c r="DU98" s="31"/>
      <c r="DV98" s="31"/>
      <c r="DW98" s="31"/>
      <c r="DX98" s="31"/>
      <c r="DY98" s="31"/>
      <c r="DZ98" s="31"/>
      <c r="EA98" s="31"/>
      <c r="EB98" s="31"/>
      <c r="EC98" s="31"/>
      <c r="ED98" s="31"/>
      <c r="EE98" s="31"/>
      <c r="EF98" s="31"/>
      <c r="EG98" s="31"/>
      <c r="EH98" s="31"/>
      <c r="EI98" s="31"/>
      <c r="EJ98" s="31"/>
      <c r="EK98" s="31"/>
      <c r="EL98" s="31"/>
      <c r="EM98" s="31"/>
      <c r="EN98" s="31"/>
      <c r="EO98" s="31"/>
      <c r="EP98" s="31"/>
      <c r="EQ98" s="31"/>
      <c r="ER98" s="32"/>
      <c r="ES98" s="30">
        <f t="shared" si="1"/>
        <v>311</v>
      </c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2"/>
    </row>
    <row r="99" spans="1:161" s="13" customFormat="1" ht="18" customHeight="1">
      <c r="A99" s="39">
        <v>84</v>
      </c>
      <c r="B99" s="40"/>
      <c r="C99" s="40"/>
      <c r="D99" s="40"/>
      <c r="E99" s="41"/>
      <c r="F99" s="33" t="s">
        <v>183</v>
      </c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5"/>
      <c r="AU99" s="30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0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2"/>
      <c r="BU99" s="30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2"/>
      <c r="CT99" s="30">
        <v>12</v>
      </c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0">
        <v>12</v>
      </c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2"/>
      <c r="DT99" s="30">
        <v>37</v>
      </c>
      <c r="DU99" s="31"/>
      <c r="DV99" s="31"/>
      <c r="DW99" s="31"/>
      <c r="DX99" s="31"/>
      <c r="DY99" s="31"/>
      <c r="DZ99" s="31"/>
      <c r="EA99" s="31"/>
      <c r="EB99" s="31"/>
      <c r="EC99" s="31"/>
      <c r="ED99" s="31"/>
      <c r="EE99" s="31"/>
      <c r="EF99" s="31"/>
      <c r="EG99" s="31"/>
      <c r="EH99" s="31"/>
      <c r="EI99" s="31"/>
      <c r="EJ99" s="31"/>
      <c r="EK99" s="31"/>
      <c r="EL99" s="31"/>
      <c r="EM99" s="31"/>
      <c r="EN99" s="31"/>
      <c r="EO99" s="31"/>
      <c r="EP99" s="31"/>
      <c r="EQ99" s="31"/>
      <c r="ER99" s="32"/>
      <c r="ES99" s="30">
        <f t="shared" si="1"/>
        <v>37</v>
      </c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2"/>
    </row>
    <row r="100" spans="1:161" s="13" customFormat="1" ht="18" customHeight="1">
      <c r="A100" s="39">
        <v>85</v>
      </c>
      <c r="B100" s="40"/>
      <c r="C100" s="40"/>
      <c r="D100" s="40"/>
      <c r="E100" s="41"/>
      <c r="F100" s="33" t="s">
        <v>184</v>
      </c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5"/>
      <c r="AU100" s="30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0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2"/>
      <c r="BU100" s="30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2"/>
      <c r="CT100" s="30">
        <v>12</v>
      </c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0">
        <v>12</v>
      </c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2"/>
      <c r="DT100" s="30">
        <v>29</v>
      </c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2"/>
      <c r="ES100" s="30">
        <f t="shared" si="1"/>
        <v>29</v>
      </c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2"/>
    </row>
    <row r="101" spans="1:161" s="13" customFormat="1" ht="18" customHeight="1">
      <c r="A101" s="39">
        <v>86</v>
      </c>
      <c r="B101" s="40"/>
      <c r="C101" s="40"/>
      <c r="D101" s="40"/>
      <c r="E101" s="41"/>
      <c r="F101" s="33" t="s">
        <v>185</v>
      </c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5"/>
      <c r="AU101" s="30">
        <v>37</v>
      </c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0">
        <v>31</v>
      </c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2"/>
      <c r="BU101" s="30">
        <v>29</v>
      </c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2"/>
      <c r="CT101" s="30">
        <v>60</v>
      </c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0">
        <v>55</v>
      </c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2"/>
      <c r="DT101" s="30">
        <v>92</v>
      </c>
      <c r="DU101" s="31"/>
      <c r="DV101" s="31"/>
      <c r="DW101" s="31"/>
      <c r="DX101" s="31"/>
      <c r="DY101" s="31"/>
      <c r="DZ101" s="31"/>
      <c r="EA101" s="31"/>
      <c r="EB101" s="31"/>
      <c r="EC101" s="31"/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31"/>
      <c r="EQ101" s="31"/>
      <c r="ER101" s="32"/>
      <c r="ES101" s="30">
        <f t="shared" si="1"/>
        <v>121</v>
      </c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2"/>
    </row>
    <row r="102" spans="1:161" s="16" customFormat="1" ht="18" customHeight="1">
      <c r="A102" s="39">
        <v>87</v>
      </c>
      <c r="B102" s="40"/>
      <c r="C102" s="40"/>
      <c r="D102" s="40"/>
      <c r="E102" s="41"/>
      <c r="F102" s="36" t="s">
        <v>90</v>
      </c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8"/>
      <c r="AU102" s="25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5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7"/>
      <c r="BU102" s="25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7"/>
      <c r="CT102" s="25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5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7"/>
      <c r="DT102" s="25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7"/>
      <c r="ES102" s="30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2"/>
    </row>
    <row r="103" spans="1:161" s="16" customFormat="1" ht="18" customHeight="1">
      <c r="A103" s="39">
        <v>88</v>
      </c>
      <c r="B103" s="40"/>
      <c r="C103" s="40"/>
      <c r="D103" s="40"/>
      <c r="E103" s="41"/>
      <c r="F103" s="33" t="s">
        <v>106</v>
      </c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5"/>
      <c r="AU103" s="30">
        <v>2108</v>
      </c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0">
        <v>2047</v>
      </c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2"/>
      <c r="BU103" s="30">
        <v>59</v>
      </c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2"/>
      <c r="CT103" s="30">
        <v>1784</v>
      </c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0">
        <v>1722</v>
      </c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2"/>
      <c r="DT103" s="30">
        <v>114</v>
      </c>
      <c r="DU103" s="31"/>
      <c r="DV103" s="31"/>
      <c r="DW103" s="31"/>
      <c r="DX103" s="31"/>
      <c r="DY103" s="31"/>
      <c r="DZ103" s="31"/>
      <c r="EA103" s="31"/>
      <c r="EB103" s="31"/>
      <c r="EC103" s="31"/>
      <c r="ED103" s="31"/>
      <c r="EE103" s="31"/>
      <c r="EF103" s="31"/>
      <c r="EG103" s="31"/>
      <c r="EH103" s="31"/>
      <c r="EI103" s="31"/>
      <c r="EJ103" s="31"/>
      <c r="EK103" s="31"/>
      <c r="EL103" s="31"/>
      <c r="EM103" s="31"/>
      <c r="EN103" s="31"/>
      <c r="EO103" s="31"/>
      <c r="EP103" s="31"/>
      <c r="EQ103" s="31"/>
      <c r="ER103" s="32"/>
      <c r="ES103" s="30">
        <f t="shared" si="1"/>
        <v>173</v>
      </c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2"/>
    </row>
    <row r="104" spans="1:161" s="13" customFormat="1" ht="18" customHeight="1">
      <c r="A104" s="39">
        <v>89</v>
      </c>
      <c r="B104" s="40"/>
      <c r="C104" s="40"/>
      <c r="D104" s="40"/>
      <c r="E104" s="41"/>
      <c r="F104" s="33" t="s">
        <v>152</v>
      </c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5"/>
      <c r="AU104" s="30">
        <v>4</v>
      </c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0">
        <v>4</v>
      </c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2"/>
      <c r="BU104" s="30">
        <v>6</v>
      </c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2"/>
      <c r="CT104" s="30">
        <v>35</v>
      </c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0">
        <v>35</v>
      </c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2"/>
      <c r="DT104" s="30">
        <v>139</v>
      </c>
      <c r="DU104" s="31"/>
      <c r="DV104" s="31"/>
      <c r="DW104" s="31"/>
      <c r="DX104" s="31"/>
      <c r="DY104" s="31"/>
      <c r="DZ104" s="31"/>
      <c r="EA104" s="31"/>
      <c r="EB104" s="31"/>
      <c r="EC104" s="31"/>
      <c r="ED104" s="31"/>
      <c r="EE104" s="31"/>
      <c r="EF104" s="31"/>
      <c r="EG104" s="31"/>
      <c r="EH104" s="31"/>
      <c r="EI104" s="31"/>
      <c r="EJ104" s="31"/>
      <c r="EK104" s="31"/>
      <c r="EL104" s="31"/>
      <c r="EM104" s="31"/>
      <c r="EN104" s="31"/>
      <c r="EO104" s="31"/>
      <c r="EP104" s="31"/>
      <c r="EQ104" s="31"/>
      <c r="ER104" s="32"/>
      <c r="ES104" s="30">
        <f t="shared" si="1"/>
        <v>145</v>
      </c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2"/>
    </row>
    <row r="105" spans="1:161" s="13" customFormat="1" ht="18" customHeight="1">
      <c r="A105" s="39">
        <v>90</v>
      </c>
      <c r="B105" s="40"/>
      <c r="C105" s="40"/>
      <c r="D105" s="40"/>
      <c r="E105" s="41"/>
      <c r="F105" s="33" t="s">
        <v>91</v>
      </c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5"/>
      <c r="AU105" s="30">
        <v>242</v>
      </c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0">
        <v>226</v>
      </c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2"/>
      <c r="BU105" s="30">
        <v>273</v>
      </c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2"/>
      <c r="CT105" s="30">
        <v>272</v>
      </c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0">
        <v>250</v>
      </c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2"/>
      <c r="DT105" s="30">
        <v>407</v>
      </c>
      <c r="DU105" s="31"/>
      <c r="DV105" s="31"/>
      <c r="DW105" s="31"/>
      <c r="DX105" s="31"/>
      <c r="DY105" s="31"/>
      <c r="DZ105" s="31"/>
      <c r="EA105" s="31"/>
      <c r="EB105" s="31"/>
      <c r="EC105" s="31"/>
      <c r="ED105" s="31"/>
      <c r="EE105" s="31"/>
      <c r="EF105" s="31"/>
      <c r="EG105" s="31"/>
      <c r="EH105" s="31"/>
      <c r="EI105" s="31"/>
      <c r="EJ105" s="31"/>
      <c r="EK105" s="31"/>
      <c r="EL105" s="31"/>
      <c r="EM105" s="31"/>
      <c r="EN105" s="31"/>
      <c r="EO105" s="31"/>
      <c r="EP105" s="31"/>
      <c r="EQ105" s="31"/>
      <c r="ER105" s="32"/>
      <c r="ES105" s="30">
        <f t="shared" si="1"/>
        <v>680</v>
      </c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2"/>
    </row>
    <row r="106" spans="1:161" s="16" customFormat="1" ht="18" customHeight="1">
      <c r="A106" s="39">
        <v>91</v>
      </c>
      <c r="B106" s="40"/>
      <c r="C106" s="40"/>
      <c r="D106" s="40"/>
      <c r="E106" s="41"/>
      <c r="F106" s="36" t="s">
        <v>45</v>
      </c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8"/>
      <c r="AU106" s="25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5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7"/>
      <c r="BU106" s="25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7"/>
      <c r="CT106" s="25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5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7"/>
      <c r="DT106" s="25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7"/>
      <c r="ES106" s="30"/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2"/>
    </row>
    <row r="107" spans="1:161" s="16" customFormat="1" ht="18" customHeight="1">
      <c r="A107" s="39">
        <v>92</v>
      </c>
      <c r="B107" s="40"/>
      <c r="C107" s="40"/>
      <c r="D107" s="40"/>
      <c r="E107" s="41"/>
      <c r="F107" s="33" t="s">
        <v>46</v>
      </c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5"/>
      <c r="AU107" s="30">
        <v>3272</v>
      </c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0">
        <v>3166</v>
      </c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2"/>
      <c r="BU107" s="30">
        <v>783</v>
      </c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2"/>
      <c r="CT107" s="30">
        <v>3334</v>
      </c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0">
        <v>3206</v>
      </c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2"/>
      <c r="DT107" s="30">
        <v>1172</v>
      </c>
      <c r="DU107" s="31"/>
      <c r="DV107" s="31"/>
      <c r="DW107" s="31"/>
      <c r="DX107" s="31"/>
      <c r="DY107" s="31"/>
      <c r="DZ107" s="31"/>
      <c r="EA107" s="31"/>
      <c r="EB107" s="31"/>
      <c r="EC107" s="31"/>
      <c r="ED107" s="31"/>
      <c r="EE107" s="31"/>
      <c r="EF107" s="31"/>
      <c r="EG107" s="31"/>
      <c r="EH107" s="31"/>
      <c r="EI107" s="31"/>
      <c r="EJ107" s="31"/>
      <c r="EK107" s="31"/>
      <c r="EL107" s="31"/>
      <c r="EM107" s="31"/>
      <c r="EN107" s="31"/>
      <c r="EO107" s="31"/>
      <c r="EP107" s="31"/>
      <c r="EQ107" s="31"/>
      <c r="ER107" s="32"/>
      <c r="ES107" s="30">
        <f t="shared" si="1"/>
        <v>1955</v>
      </c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2"/>
    </row>
    <row r="108" spans="1:161" s="13" customFormat="1" ht="18" customHeight="1">
      <c r="A108" s="39">
        <v>93</v>
      </c>
      <c r="B108" s="40"/>
      <c r="C108" s="40"/>
      <c r="D108" s="40"/>
      <c r="E108" s="41"/>
      <c r="F108" s="33" t="s">
        <v>186</v>
      </c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5"/>
      <c r="AU108" s="30">
        <v>192</v>
      </c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0">
        <v>101</v>
      </c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2"/>
      <c r="BU108" s="30">
        <v>129</v>
      </c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2"/>
      <c r="CT108" s="30">
        <v>243</v>
      </c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0">
        <v>148</v>
      </c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2"/>
      <c r="DT108" s="30">
        <v>412</v>
      </c>
      <c r="DU108" s="31"/>
      <c r="DV108" s="31"/>
      <c r="DW108" s="31"/>
      <c r="DX108" s="31"/>
      <c r="DY108" s="31"/>
      <c r="DZ108" s="31"/>
      <c r="EA108" s="31"/>
      <c r="EB108" s="31"/>
      <c r="EC108" s="31"/>
      <c r="ED108" s="31"/>
      <c r="EE108" s="31"/>
      <c r="EF108" s="31"/>
      <c r="EG108" s="31"/>
      <c r="EH108" s="31"/>
      <c r="EI108" s="31"/>
      <c r="EJ108" s="31"/>
      <c r="EK108" s="31"/>
      <c r="EL108" s="31"/>
      <c r="EM108" s="31"/>
      <c r="EN108" s="31"/>
      <c r="EO108" s="31"/>
      <c r="EP108" s="31"/>
      <c r="EQ108" s="31"/>
      <c r="ER108" s="32"/>
      <c r="ES108" s="30">
        <f t="shared" si="1"/>
        <v>541</v>
      </c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2"/>
    </row>
    <row r="109" spans="1:161" s="13" customFormat="1" ht="18" customHeight="1">
      <c r="A109" s="39">
        <v>94</v>
      </c>
      <c r="B109" s="40"/>
      <c r="C109" s="40"/>
      <c r="D109" s="40"/>
      <c r="E109" s="41"/>
      <c r="F109" s="33" t="s">
        <v>47</v>
      </c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5"/>
      <c r="AU109" s="30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0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2"/>
      <c r="BU109" s="30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2"/>
      <c r="CT109" s="30">
        <v>145</v>
      </c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0">
        <v>113</v>
      </c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2"/>
      <c r="DT109" s="30">
        <v>123</v>
      </c>
      <c r="DU109" s="31"/>
      <c r="DV109" s="31"/>
      <c r="DW109" s="31"/>
      <c r="DX109" s="31"/>
      <c r="DY109" s="31"/>
      <c r="DZ109" s="31"/>
      <c r="EA109" s="31"/>
      <c r="EB109" s="31"/>
      <c r="EC109" s="31"/>
      <c r="ED109" s="31"/>
      <c r="EE109" s="31"/>
      <c r="EF109" s="31"/>
      <c r="EG109" s="31"/>
      <c r="EH109" s="31"/>
      <c r="EI109" s="31"/>
      <c r="EJ109" s="31"/>
      <c r="EK109" s="31"/>
      <c r="EL109" s="31"/>
      <c r="EM109" s="31"/>
      <c r="EN109" s="31"/>
      <c r="EO109" s="31"/>
      <c r="EP109" s="31"/>
      <c r="EQ109" s="31"/>
      <c r="ER109" s="32"/>
      <c r="ES109" s="30">
        <f t="shared" si="1"/>
        <v>123</v>
      </c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2"/>
    </row>
    <row r="110" spans="1:161" s="16" customFormat="1" ht="18" customHeight="1">
      <c r="A110" s="39">
        <v>95</v>
      </c>
      <c r="B110" s="40"/>
      <c r="C110" s="40"/>
      <c r="D110" s="40"/>
      <c r="E110" s="41"/>
      <c r="F110" s="36" t="s">
        <v>48</v>
      </c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8"/>
      <c r="AU110" s="25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5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7"/>
      <c r="BU110" s="25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7"/>
      <c r="CT110" s="25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5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7"/>
      <c r="DT110" s="25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7"/>
      <c r="ES110" s="30"/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2"/>
    </row>
    <row r="111" spans="1:161" s="16" customFormat="1" ht="18" customHeight="1">
      <c r="A111" s="39">
        <v>96</v>
      </c>
      <c r="B111" s="40"/>
      <c r="C111" s="40"/>
      <c r="D111" s="40"/>
      <c r="E111" s="41"/>
      <c r="F111" s="33" t="s">
        <v>49</v>
      </c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5"/>
      <c r="AU111" s="30">
        <v>1949</v>
      </c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0">
        <v>1890</v>
      </c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2"/>
      <c r="BU111" s="30">
        <v>249</v>
      </c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2"/>
      <c r="CT111" s="30">
        <v>2118</v>
      </c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0">
        <v>2032</v>
      </c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2"/>
      <c r="DT111" s="30">
        <v>550</v>
      </c>
      <c r="DU111" s="31"/>
      <c r="DV111" s="31"/>
      <c r="DW111" s="31"/>
      <c r="DX111" s="31"/>
      <c r="DY111" s="31"/>
      <c r="DZ111" s="31"/>
      <c r="EA111" s="31"/>
      <c r="EB111" s="31"/>
      <c r="EC111" s="31"/>
      <c r="ED111" s="31"/>
      <c r="EE111" s="31"/>
      <c r="EF111" s="31"/>
      <c r="EG111" s="31"/>
      <c r="EH111" s="31"/>
      <c r="EI111" s="31"/>
      <c r="EJ111" s="31"/>
      <c r="EK111" s="31"/>
      <c r="EL111" s="31"/>
      <c r="EM111" s="31"/>
      <c r="EN111" s="31"/>
      <c r="EO111" s="31"/>
      <c r="EP111" s="31"/>
      <c r="EQ111" s="31"/>
      <c r="ER111" s="32"/>
      <c r="ES111" s="30">
        <f t="shared" si="1"/>
        <v>799</v>
      </c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2"/>
    </row>
    <row r="112" spans="1:161" s="13" customFormat="1" ht="18" customHeight="1">
      <c r="A112" s="39">
        <v>97</v>
      </c>
      <c r="B112" s="40"/>
      <c r="C112" s="40"/>
      <c r="D112" s="40"/>
      <c r="E112" s="41"/>
      <c r="F112" s="33" t="s">
        <v>50</v>
      </c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5"/>
      <c r="AU112" s="30">
        <v>105</v>
      </c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0">
        <v>98</v>
      </c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2"/>
      <c r="BU112" s="30">
        <v>126</v>
      </c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2"/>
      <c r="CT112" s="30">
        <v>163</v>
      </c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0">
        <v>135</v>
      </c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2"/>
      <c r="DT112" s="30">
        <v>320</v>
      </c>
      <c r="DU112" s="31"/>
      <c r="DV112" s="31"/>
      <c r="DW112" s="31"/>
      <c r="DX112" s="31"/>
      <c r="DY112" s="31"/>
      <c r="DZ112" s="31"/>
      <c r="EA112" s="31"/>
      <c r="EB112" s="31"/>
      <c r="EC112" s="31"/>
      <c r="ED112" s="31"/>
      <c r="EE112" s="31"/>
      <c r="EF112" s="31"/>
      <c r="EG112" s="31"/>
      <c r="EH112" s="31"/>
      <c r="EI112" s="31"/>
      <c r="EJ112" s="31"/>
      <c r="EK112" s="31"/>
      <c r="EL112" s="31"/>
      <c r="EM112" s="31"/>
      <c r="EN112" s="31"/>
      <c r="EO112" s="31"/>
      <c r="EP112" s="31"/>
      <c r="EQ112" s="31"/>
      <c r="ER112" s="32"/>
      <c r="ES112" s="30">
        <f t="shared" si="1"/>
        <v>446</v>
      </c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2"/>
    </row>
    <row r="113" spans="1:161" s="13" customFormat="1" ht="18" customHeight="1">
      <c r="A113" s="39">
        <v>98</v>
      </c>
      <c r="B113" s="40"/>
      <c r="C113" s="40"/>
      <c r="D113" s="40"/>
      <c r="E113" s="41"/>
      <c r="F113" s="33" t="s">
        <v>187</v>
      </c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5"/>
      <c r="AU113" s="30">
        <v>12</v>
      </c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0">
        <v>12</v>
      </c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2"/>
      <c r="BU113" s="30">
        <v>9</v>
      </c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2"/>
      <c r="CT113" s="30">
        <v>75</v>
      </c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0">
        <v>75</v>
      </c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2"/>
      <c r="DT113" s="30">
        <v>213</v>
      </c>
      <c r="DU113" s="31"/>
      <c r="DV113" s="31"/>
      <c r="DW113" s="31"/>
      <c r="DX113" s="31"/>
      <c r="DY113" s="31"/>
      <c r="DZ113" s="31"/>
      <c r="EA113" s="31"/>
      <c r="EB113" s="31"/>
      <c r="EC113" s="31"/>
      <c r="ED113" s="31"/>
      <c r="EE113" s="31"/>
      <c r="EF113" s="31"/>
      <c r="EG113" s="31"/>
      <c r="EH113" s="31"/>
      <c r="EI113" s="31"/>
      <c r="EJ113" s="31"/>
      <c r="EK113" s="31"/>
      <c r="EL113" s="31"/>
      <c r="EM113" s="31"/>
      <c r="EN113" s="31"/>
      <c r="EO113" s="31"/>
      <c r="EP113" s="31"/>
      <c r="EQ113" s="31"/>
      <c r="ER113" s="32"/>
      <c r="ES113" s="30">
        <f t="shared" si="1"/>
        <v>222</v>
      </c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2"/>
    </row>
    <row r="114" spans="1:161" s="13" customFormat="1" ht="18" customHeight="1">
      <c r="A114" s="39">
        <v>99</v>
      </c>
      <c r="B114" s="40"/>
      <c r="C114" s="40"/>
      <c r="D114" s="40"/>
      <c r="E114" s="41"/>
      <c r="F114" s="33" t="s">
        <v>52</v>
      </c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5"/>
      <c r="AU114" s="30">
        <v>27</v>
      </c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0">
        <v>14</v>
      </c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2"/>
      <c r="BU114" s="30">
        <v>12</v>
      </c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2"/>
      <c r="CT114" s="30">
        <v>108</v>
      </c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0">
        <v>106</v>
      </c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2"/>
      <c r="DT114" s="30">
        <v>73</v>
      </c>
      <c r="DU114" s="31"/>
      <c r="DV114" s="31"/>
      <c r="DW114" s="31"/>
      <c r="DX114" s="31"/>
      <c r="DY114" s="31"/>
      <c r="DZ114" s="31"/>
      <c r="EA114" s="31"/>
      <c r="EB114" s="31"/>
      <c r="EC114" s="31"/>
      <c r="ED114" s="31"/>
      <c r="EE114" s="31"/>
      <c r="EF114" s="31"/>
      <c r="EG114" s="31"/>
      <c r="EH114" s="31"/>
      <c r="EI114" s="31"/>
      <c r="EJ114" s="31"/>
      <c r="EK114" s="31"/>
      <c r="EL114" s="31"/>
      <c r="EM114" s="31"/>
      <c r="EN114" s="31"/>
      <c r="EO114" s="31"/>
      <c r="EP114" s="31"/>
      <c r="EQ114" s="31"/>
      <c r="ER114" s="32"/>
      <c r="ES114" s="30">
        <f t="shared" si="1"/>
        <v>85</v>
      </c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2"/>
    </row>
    <row r="115" spans="1:161" s="16" customFormat="1" ht="18" customHeight="1">
      <c r="A115" s="39">
        <v>100</v>
      </c>
      <c r="B115" s="40"/>
      <c r="C115" s="40"/>
      <c r="D115" s="40"/>
      <c r="E115" s="41"/>
      <c r="F115" s="36" t="s">
        <v>53</v>
      </c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8"/>
      <c r="AU115" s="25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5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7"/>
      <c r="BU115" s="25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7"/>
      <c r="CT115" s="25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5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7"/>
      <c r="DT115" s="25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7"/>
      <c r="ES115" s="30"/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2"/>
    </row>
    <row r="116" spans="1:161" s="13" customFormat="1" ht="18" customHeight="1">
      <c r="A116" s="39">
        <v>101</v>
      </c>
      <c r="B116" s="40"/>
      <c r="C116" s="40"/>
      <c r="D116" s="40"/>
      <c r="E116" s="41"/>
      <c r="F116" s="33" t="s">
        <v>54</v>
      </c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5"/>
      <c r="AU116" s="30">
        <v>1772</v>
      </c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0">
        <v>1719</v>
      </c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2"/>
      <c r="BU116" s="30">
        <v>441</v>
      </c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2"/>
      <c r="CT116" s="30">
        <v>1179</v>
      </c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0">
        <v>1136</v>
      </c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2"/>
      <c r="DT116" s="30">
        <v>807</v>
      </c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2"/>
      <c r="ES116" s="30">
        <f t="shared" si="1"/>
        <v>1248</v>
      </c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2"/>
    </row>
    <row r="117" spans="1:161" s="16" customFormat="1" ht="18" customHeight="1">
      <c r="A117" s="39">
        <v>102</v>
      </c>
      <c r="B117" s="40"/>
      <c r="C117" s="40"/>
      <c r="D117" s="40"/>
      <c r="E117" s="41"/>
      <c r="F117" s="36" t="s">
        <v>55</v>
      </c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8"/>
      <c r="AU117" s="25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5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7"/>
      <c r="BU117" s="25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7"/>
      <c r="CT117" s="25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5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7"/>
      <c r="DT117" s="25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7"/>
      <c r="ES117" s="30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2"/>
    </row>
    <row r="118" spans="1:161" s="16" customFormat="1" ht="18" customHeight="1">
      <c r="A118" s="39">
        <v>103</v>
      </c>
      <c r="B118" s="40"/>
      <c r="C118" s="40"/>
      <c r="D118" s="40"/>
      <c r="E118" s="41"/>
      <c r="F118" s="33" t="s">
        <v>56</v>
      </c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5"/>
      <c r="AU118" s="30">
        <v>1370</v>
      </c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0">
        <v>1324</v>
      </c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2"/>
      <c r="BU118" s="30">
        <v>12</v>
      </c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2"/>
      <c r="CT118" s="30">
        <v>1425</v>
      </c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0">
        <v>1372</v>
      </c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2"/>
      <c r="DT118" s="30">
        <v>54</v>
      </c>
      <c r="DU118" s="31"/>
      <c r="DV118" s="31"/>
      <c r="DW118" s="31"/>
      <c r="DX118" s="31"/>
      <c r="DY118" s="31"/>
      <c r="DZ118" s="31"/>
      <c r="EA118" s="31"/>
      <c r="EB118" s="31"/>
      <c r="EC118" s="31"/>
      <c r="ED118" s="31"/>
      <c r="EE118" s="31"/>
      <c r="EF118" s="31"/>
      <c r="EG118" s="31"/>
      <c r="EH118" s="31"/>
      <c r="EI118" s="31"/>
      <c r="EJ118" s="31"/>
      <c r="EK118" s="31"/>
      <c r="EL118" s="31"/>
      <c r="EM118" s="31"/>
      <c r="EN118" s="31"/>
      <c r="EO118" s="31"/>
      <c r="EP118" s="31"/>
      <c r="EQ118" s="31"/>
      <c r="ER118" s="32"/>
      <c r="ES118" s="30">
        <f t="shared" si="1"/>
        <v>66</v>
      </c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2"/>
    </row>
    <row r="119" spans="1:161" s="13" customFormat="1" ht="18" customHeight="1">
      <c r="A119" s="39">
        <v>104</v>
      </c>
      <c r="B119" s="40"/>
      <c r="C119" s="40"/>
      <c r="D119" s="40"/>
      <c r="E119" s="41"/>
      <c r="F119" s="33" t="s">
        <v>25</v>
      </c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5"/>
      <c r="AU119" s="30">
        <v>12</v>
      </c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0">
        <v>12</v>
      </c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2"/>
      <c r="BU119" s="30">
        <v>29</v>
      </c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2"/>
      <c r="CT119" s="30">
        <v>32</v>
      </c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0">
        <v>32</v>
      </c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2"/>
      <c r="DT119" s="30">
        <v>33</v>
      </c>
      <c r="DU119" s="31"/>
      <c r="DV119" s="31"/>
      <c r="DW119" s="31"/>
      <c r="DX119" s="31"/>
      <c r="DY119" s="31"/>
      <c r="DZ119" s="31"/>
      <c r="EA119" s="31"/>
      <c r="EB119" s="31"/>
      <c r="EC119" s="31"/>
      <c r="ED119" s="31"/>
      <c r="EE119" s="31"/>
      <c r="EF119" s="31"/>
      <c r="EG119" s="31"/>
      <c r="EH119" s="31"/>
      <c r="EI119" s="31"/>
      <c r="EJ119" s="31"/>
      <c r="EK119" s="31"/>
      <c r="EL119" s="31"/>
      <c r="EM119" s="31"/>
      <c r="EN119" s="31"/>
      <c r="EO119" s="31"/>
      <c r="EP119" s="31"/>
      <c r="EQ119" s="31"/>
      <c r="ER119" s="32"/>
      <c r="ES119" s="30">
        <f t="shared" si="1"/>
        <v>62</v>
      </c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2"/>
    </row>
    <row r="120" spans="1:161" s="13" customFormat="1" ht="18" customHeight="1">
      <c r="A120" s="39">
        <v>105</v>
      </c>
      <c r="B120" s="40"/>
      <c r="C120" s="40"/>
      <c r="D120" s="40"/>
      <c r="E120" s="41"/>
      <c r="F120" s="33" t="s">
        <v>57</v>
      </c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5"/>
      <c r="AU120" s="30">
        <v>280</v>
      </c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0">
        <v>270</v>
      </c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2"/>
      <c r="BU120" s="30">
        <v>570</v>
      </c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2"/>
      <c r="CT120" s="30">
        <v>539</v>
      </c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0">
        <v>520</v>
      </c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2"/>
      <c r="DT120" s="30">
        <v>896</v>
      </c>
      <c r="DU120" s="31"/>
      <c r="DV120" s="31"/>
      <c r="DW120" s="31"/>
      <c r="DX120" s="31"/>
      <c r="DY120" s="31"/>
      <c r="DZ120" s="31"/>
      <c r="EA120" s="31"/>
      <c r="EB120" s="31"/>
      <c r="EC120" s="31"/>
      <c r="ED120" s="31"/>
      <c r="EE120" s="31"/>
      <c r="EF120" s="31"/>
      <c r="EG120" s="31"/>
      <c r="EH120" s="31"/>
      <c r="EI120" s="31"/>
      <c r="EJ120" s="31"/>
      <c r="EK120" s="31"/>
      <c r="EL120" s="31"/>
      <c r="EM120" s="31"/>
      <c r="EN120" s="31"/>
      <c r="EO120" s="31"/>
      <c r="EP120" s="31"/>
      <c r="EQ120" s="31"/>
      <c r="ER120" s="32"/>
      <c r="ES120" s="30">
        <f>DT120+BU120</f>
        <v>1466</v>
      </c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2"/>
    </row>
    <row r="121" spans="1:161" s="16" customFormat="1" ht="18" customHeight="1">
      <c r="A121" s="39">
        <v>106</v>
      </c>
      <c r="B121" s="40"/>
      <c r="C121" s="40"/>
      <c r="D121" s="40"/>
      <c r="E121" s="41"/>
      <c r="F121" s="33" t="s">
        <v>188</v>
      </c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5"/>
      <c r="AU121" s="30">
        <v>4</v>
      </c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0">
        <v>4</v>
      </c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2"/>
      <c r="BU121" s="30">
        <v>3</v>
      </c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2"/>
      <c r="CT121" s="30">
        <v>0</v>
      </c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0">
        <v>0</v>
      </c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2"/>
      <c r="DT121" s="30">
        <v>0</v>
      </c>
      <c r="DU121" s="31"/>
      <c r="DV121" s="31"/>
      <c r="DW121" s="31"/>
      <c r="DX121" s="31"/>
      <c r="DY121" s="31"/>
      <c r="DZ121" s="31"/>
      <c r="EA121" s="31"/>
      <c r="EB121" s="31"/>
      <c r="EC121" s="31"/>
      <c r="ED121" s="31"/>
      <c r="EE121" s="31"/>
      <c r="EF121" s="31"/>
      <c r="EG121" s="31"/>
      <c r="EH121" s="31"/>
      <c r="EI121" s="31"/>
      <c r="EJ121" s="31"/>
      <c r="EK121" s="31"/>
      <c r="EL121" s="31"/>
      <c r="EM121" s="31"/>
      <c r="EN121" s="31"/>
      <c r="EO121" s="31"/>
      <c r="EP121" s="31"/>
      <c r="EQ121" s="31"/>
      <c r="ER121" s="32"/>
      <c r="ES121" s="30">
        <f>DT121+BU121</f>
        <v>3</v>
      </c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2"/>
    </row>
    <row r="122" spans="1:161" s="13" customFormat="1" ht="18" customHeight="1">
      <c r="A122" s="39">
        <v>107</v>
      </c>
      <c r="B122" s="40"/>
      <c r="C122" s="40"/>
      <c r="D122" s="40"/>
      <c r="E122" s="41"/>
      <c r="F122" s="36" t="s">
        <v>153</v>
      </c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8"/>
      <c r="AU122" s="30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0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2"/>
      <c r="BU122" s="30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2"/>
      <c r="CT122" s="30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0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2"/>
      <c r="DT122" s="30"/>
      <c r="DU122" s="31"/>
      <c r="DV122" s="31"/>
      <c r="DW122" s="31"/>
      <c r="DX122" s="31"/>
      <c r="DY122" s="31"/>
      <c r="DZ122" s="31"/>
      <c r="EA122" s="31"/>
      <c r="EB122" s="31"/>
      <c r="EC122" s="31"/>
      <c r="ED122" s="31"/>
      <c r="EE122" s="31"/>
      <c r="EF122" s="31"/>
      <c r="EG122" s="31"/>
      <c r="EH122" s="31"/>
      <c r="EI122" s="31"/>
      <c r="EJ122" s="31"/>
      <c r="EK122" s="31"/>
      <c r="EL122" s="31"/>
      <c r="EM122" s="31"/>
      <c r="EN122" s="31"/>
      <c r="EO122" s="31"/>
      <c r="EP122" s="31"/>
      <c r="EQ122" s="31"/>
      <c r="ER122" s="32"/>
      <c r="ES122" s="30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2"/>
    </row>
    <row r="123" spans="1:161" s="16" customFormat="1" ht="18" customHeight="1">
      <c r="A123" s="39">
        <v>108</v>
      </c>
      <c r="B123" s="40"/>
      <c r="C123" s="40"/>
      <c r="D123" s="40"/>
      <c r="E123" s="41"/>
      <c r="F123" s="33" t="s">
        <v>154</v>
      </c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5"/>
      <c r="AU123" s="30">
        <v>367</v>
      </c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0">
        <v>329</v>
      </c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2"/>
      <c r="BU123" s="30">
        <v>815</v>
      </c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2"/>
      <c r="CT123" s="30">
        <v>562</v>
      </c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0">
        <v>455</v>
      </c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2"/>
      <c r="DT123" s="30">
        <v>2219</v>
      </c>
      <c r="DU123" s="31"/>
      <c r="DV123" s="31"/>
      <c r="DW123" s="31"/>
      <c r="DX123" s="31"/>
      <c r="DY123" s="31"/>
      <c r="DZ123" s="31"/>
      <c r="EA123" s="31"/>
      <c r="EB123" s="31"/>
      <c r="EC123" s="31"/>
      <c r="ED123" s="31"/>
      <c r="EE123" s="31"/>
      <c r="EF123" s="31"/>
      <c r="EG123" s="31"/>
      <c r="EH123" s="31"/>
      <c r="EI123" s="31"/>
      <c r="EJ123" s="31"/>
      <c r="EK123" s="31"/>
      <c r="EL123" s="31"/>
      <c r="EM123" s="31"/>
      <c r="EN123" s="31"/>
      <c r="EO123" s="31"/>
      <c r="EP123" s="31"/>
      <c r="EQ123" s="31"/>
      <c r="ER123" s="32"/>
      <c r="ES123" s="30">
        <f t="shared" si="1"/>
        <v>3034</v>
      </c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2"/>
    </row>
    <row r="124" spans="1:161" s="16" customFormat="1" ht="18" customHeight="1">
      <c r="A124" s="39">
        <v>109</v>
      </c>
      <c r="B124" s="40"/>
      <c r="C124" s="40"/>
      <c r="D124" s="40"/>
      <c r="E124" s="41"/>
      <c r="F124" s="36" t="s">
        <v>189</v>
      </c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8"/>
      <c r="AU124" s="25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5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7"/>
      <c r="BU124" s="25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7"/>
      <c r="CT124" s="25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5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7"/>
      <c r="DT124" s="25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7"/>
      <c r="ES124" s="30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2"/>
    </row>
    <row r="125" spans="1:161" s="13" customFormat="1" ht="18" customHeight="1">
      <c r="A125" s="39">
        <v>110</v>
      </c>
      <c r="B125" s="40"/>
      <c r="C125" s="40"/>
      <c r="D125" s="40"/>
      <c r="E125" s="41"/>
      <c r="F125" s="33" t="s">
        <v>190</v>
      </c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5"/>
      <c r="AU125" s="30">
        <v>1724</v>
      </c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0">
        <v>1669</v>
      </c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2"/>
      <c r="BU125" s="30">
        <v>36</v>
      </c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2"/>
      <c r="CT125" s="30">
        <v>839</v>
      </c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0">
        <v>802</v>
      </c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2"/>
      <c r="DT125" s="30">
        <v>94</v>
      </c>
      <c r="DU125" s="31"/>
      <c r="DV125" s="31"/>
      <c r="DW125" s="31"/>
      <c r="DX125" s="31"/>
      <c r="DY125" s="31"/>
      <c r="DZ125" s="31"/>
      <c r="EA125" s="31"/>
      <c r="EB125" s="31"/>
      <c r="EC125" s="31"/>
      <c r="ED125" s="31"/>
      <c r="EE125" s="31"/>
      <c r="EF125" s="31"/>
      <c r="EG125" s="31"/>
      <c r="EH125" s="31"/>
      <c r="EI125" s="31"/>
      <c r="EJ125" s="31"/>
      <c r="EK125" s="31"/>
      <c r="EL125" s="31"/>
      <c r="EM125" s="31"/>
      <c r="EN125" s="31"/>
      <c r="EO125" s="31"/>
      <c r="EP125" s="31"/>
      <c r="EQ125" s="31"/>
      <c r="ER125" s="32"/>
      <c r="ES125" s="30">
        <f t="shared" si="1"/>
        <v>130</v>
      </c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2"/>
    </row>
    <row r="126" spans="1:161" s="13" customFormat="1" ht="18" customHeight="1">
      <c r="A126" s="39">
        <v>111</v>
      </c>
      <c r="B126" s="40"/>
      <c r="C126" s="40"/>
      <c r="D126" s="40"/>
      <c r="E126" s="41"/>
      <c r="F126" s="33" t="s">
        <v>191</v>
      </c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5"/>
      <c r="AU126" s="30">
        <v>99</v>
      </c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0">
        <v>90</v>
      </c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2"/>
      <c r="BU126" s="30">
        <v>34</v>
      </c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2"/>
      <c r="CT126" s="30">
        <v>187</v>
      </c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0">
        <v>187</v>
      </c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2"/>
      <c r="DT126" s="30">
        <v>130</v>
      </c>
      <c r="DU126" s="31"/>
      <c r="DV126" s="31"/>
      <c r="DW126" s="31"/>
      <c r="DX126" s="31"/>
      <c r="DY126" s="31"/>
      <c r="DZ126" s="31"/>
      <c r="EA126" s="31"/>
      <c r="EB126" s="31"/>
      <c r="EC126" s="31"/>
      <c r="ED126" s="31"/>
      <c r="EE126" s="31"/>
      <c r="EF126" s="31"/>
      <c r="EG126" s="31"/>
      <c r="EH126" s="31"/>
      <c r="EI126" s="31"/>
      <c r="EJ126" s="31"/>
      <c r="EK126" s="31"/>
      <c r="EL126" s="31"/>
      <c r="EM126" s="31"/>
      <c r="EN126" s="31"/>
      <c r="EO126" s="31"/>
      <c r="EP126" s="31"/>
      <c r="EQ126" s="31"/>
      <c r="ER126" s="32"/>
      <c r="ES126" s="30">
        <f t="shared" si="1"/>
        <v>164</v>
      </c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2"/>
    </row>
    <row r="127" spans="1:161" s="13" customFormat="1" ht="18" customHeight="1">
      <c r="A127" s="39">
        <v>112</v>
      </c>
      <c r="B127" s="40"/>
      <c r="C127" s="40"/>
      <c r="D127" s="40"/>
      <c r="E127" s="41"/>
      <c r="F127" s="33" t="s">
        <v>192</v>
      </c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5"/>
      <c r="AU127" s="30">
        <v>278</v>
      </c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0">
        <v>250</v>
      </c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2"/>
      <c r="BU127" s="30">
        <v>115</v>
      </c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2"/>
      <c r="CT127" s="30">
        <v>450</v>
      </c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0">
        <v>450</v>
      </c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2"/>
      <c r="DT127" s="30">
        <v>347</v>
      </c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2"/>
      <c r="ES127" s="30">
        <f t="shared" si="1"/>
        <v>462</v>
      </c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2"/>
    </row>
    <row r="128" spans="1:161" s="16" customFormat="1" ht="18" customHeight="1">
      <c r="A128" s="39">
        <v>113</v>
      </c>
      <c r="B128" s="40"/>
      <c r="C128" s="40"/>
      <c r="D128" s="40"/>
      <c r="E128" s="41"/>
      <c r="F128" s="33" t="s">
        <v>193</v>
      </c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5"/>
      <c r="AU128" s="30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0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2"/>
      <c r="BU128" s="30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2"/>
      <c r="CT128" s="30">
        <v>14</v>
      </c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0">
        <v>12</v>
      </c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2"/>
      <c r="DT128" s="30">
        <v>22</v>
      </c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2"/>
      <c r="ES128" s="30">
        <f t="shared" si="1"/>
        <v>22</v>
      </c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2"/>
    </row>
    <row r="129" spans="1:161" s="16" customFormat="1" ht="18" customHeight="1">
      <c r="A129" s="39">
        <v>114</v>
      </c>
      <c r="B129" s="40"/>
      <c r="C129" s="40"/>
      <c r="D129" s="40"/>
      <c r="E129" s="41"/>
      <c r="F129" s="36" t="s">
        <v>58</v>
      </c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8"/>
      <c r="AU129" s="25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5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7"/>
      <c r="BU129" s="25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7"/>
      <c r="CT129" s="25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5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7"/>
      <c r="DT129" s="25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7"/>
      <c r="ES129" s="30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2"/>
    </row>
    <row r="130" spans="1:161" s="13" customFormat="1" ht="18" customHeight="1">
      <c r="A130" s="39">
        <v>115</v>
      </c>
      <c r="B130" s="40"/>
      <c r="C130" s="40"/>
      <c r="D130" s="40"/>
      <c r="E130" s="41"/>
      <c r="F130" s="33" t="s">
        <v>155</v>
      </c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5"/>
      <c r="AU130" s="30">
        <v>2963</v>
      </c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0">
        <v>2869</v>
      </c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2"/>
      <c r="BU130" s="30">
        <v>1937</v>
      </c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2"/>
      <c r="CT130" s="30">
        <v>2478</v>
      </c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0">
        <v>2392</v>
      </c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2"/>
      <c r="DT130" s="30">
        <v>3678</v>
      </c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2"/>
      <c r="ES130" s="30">
        <f t="shared" si="1"/>
        <v>5615</v>
      </c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2"/>
    </row>
    <row r="131" spans="1:161" s="13" customFormat="1" ht="18" customHeight="1">
      <c r="A131" s="39">
        <v>116</v>
      </c>
      <c r="B131" s="40"/>
      <c r="C131" s="40"/>
      <c r="D131" s="40"/>
      <c r="E131" s="41"/>
      <c r="F131" s="33" t="s">
        <v>194</v>
      </c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5"/>
      <c r="AU131" s="30">
        <v>3</v>
      </c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0">
        <v>3</v>
      </c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2"/>
      <c r="BU131" s="30">
        <v>7</v>
      </c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2"/>
      <c r="CT131" s="30">
        <v>10</v>
      </c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0">
        <v>6</v>
      </c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2"/>
      <c r="DT131" s="30">
        <v>115</v>
      </c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2"/>
      <c r="ES131" s="30">
        <f t="shared" si="1"/>
        <v>122</v>
      </c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2"/>
    </row>
    <row r="132" spans="1:161" s="13" customFormat="1" ht="18" customHeight="1">
      <c r="A132" s="39">
        <v>117</v>
      </c>
      <c r="B132" s="40"/>
      <c r="C132" s="40"/>
      <c r="D132" s="40"/>
      <c r="E132" s="41"/>
      <c r="F132" s="33" t="s">
        <v>195</v>
      </c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5"/>
      <c r="AU132" s="30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0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2"/>
      <c r="BU132" s="30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2"/>
      <c r="CT132" s="30">
        <v>12</v>
      </c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0">
        <v>12</v>
      </c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2"/>
      <c r="DT132" s="30">
        <v>37</v>
      </c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2"/>
      <c r="ES132" s="30">
        <f t="shared" si="1"/>
        <v>37</v>
      </c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2"/>
    </row>
    <row r="133" spans="1:161" s="13" customFormat="1" ht="18" customHeight="1">
      <c r="A133" s="39">
        <v>118</v>
      </c>
      <c r="B133" s="40"/>
      <c r="C133" s="40"/>
      <c r="D133" s="40"/>
      <c r="E133" s="41"/>
      <c r="F133" s="33" t="s">
        <v>196</v>
      </c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5"/>
      <c r="AU133" s="30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0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2"/>
      <c r="BU133" s="30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2"/>
      <c r="CT133" s="30">
        <v>12</v>
      </c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0">
        <v>12</v>
      </c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2"/>
      <c r="DT133" s="30">
        <v>29</v>
      </c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2"/>
      <c r="ES133" s="30">
        <f t="shared" si="1"/>
        <v>29</v>
      </c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2"/>
    </row>
    <row r="134" spans="1:161" s="13" customFormat="1" ht="18" customHeight="1">
      <c r="A134" s="39">
        <v>119</v>
      </c>
      <c r="B134" s="40"/>
      <c r="C134" s="40"/>
      <c r="D134" s="40"/>
      <c r="E134" s="41"/>
      <c r="F134" s="33" t="s">
        <v>156</v>
      </c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5"/>
      <c r="AU134" s="30">
        <v>181</v>
      </c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0">
        <v>177</v>
      </c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2"/>
      <c r="BU134" s="30">
        <v>516</v>
      </c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2"/>
      <c r="CT134" s="30">
        <v>343</v>
      </c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  <c r="DG134" s="30">
        <v>291</v>
      </c>
      <c r="DH134" s="31"/>
      <c r="DI134" s="31"/>
      <c r="DJ134" s="31"/>
      <c r="DK134" s="31"/>
      <c r="DL134" s="31"/>
      <c r="DM134" s="31"/>
      <c r="DN134" s="31"/>
      <c r="DO134" s="31"/>
      <c r="DP134" s="31"/>
      <c r="DQ134" s="31"/>
      <c r="DR134" s="31"/>
      <c r="DS134" s="32"/>
      <c r="DT134" s="30">
        <v>1177</v>
      </c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2"/>
      <c r="ES134" s="30">
        <f t="shared" si="1"/>
        <v>1693</v>
      </c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2"/>
    </row>
    <row r="135" spans="1:161" s="13" customFormat="1" ht="18" customHeight="1">
      <c r="A135" s="39">
        <v>120</v>
      </c>
      <c r="B135" s="40"/>
      <c r="C135" s="40"/>
      <c r="D135" s="40"/>
      <c r="E135" s="41"/>
      <c r="F135" s="33" t="s">
        <v>197</v>
      </c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5"/>
      <c r="AU135" s="30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0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2"/>
      <c r="BU135" s="30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2"/>
      <c r="CT135" s="30">
        <v>24</v>
      </c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0">
        <v>24</v>
      </c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2"/>
      <c r="DT135" s="30">
        <v>24</v>
      </c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2"/>
      <c r="ES135" s="30">
        <f t="shared" si="1"/>
        <v>24</v>
      </c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2"/>
    </row>
    <row r="136" spans="1:161" s="16" customFormat="1" ht="18" customHeight="1">
      <c r="A136" s="39">
        <v>121</v>
      </c>
      <c r="B136" s="40"/>
      <c r="C136" s="40"/>
      <c r="D136" s="40"/>
      <c r="E136" s="41"/>
      <c r="F136" s="33" t="s">
        <v>59</v>
      </c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5"/>
      <c r="AU136" s="30">
        <v>49</v>
      </c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0">
        <v>46</v>
      </c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2"/>
      <c r="BU136" s="30">
        <v>129</v>
      </c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2"/>
      <c r="CT136" s="30">
        <v>168</v>
      </c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0">
        <v>69</v>
      </c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2"/>
      <c r="DT136" s="30">
        <v>387</v>
      </c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2"/>
      <c r="ES136" s="30">
        <f t="shared" si="1"/>
        <v>516</v>
      </c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2"/>
    </row>
    <row r="137" spans="1:161" s="13" customFormat="1" ht="18" customHeight="1">
      <c r="A137" s="39">
        <v>122</v>
      </c>
      <c r="B137" s="40"/>
      <c r="C137" s="40"/>
      <c r="D137" s="40"/>
      <c r="E137" s="41"/>
      <c r="F137" s="36" t="s">
        <v>118</v>
      </c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8"/>
      <c r="AU137" s="30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0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2"/>
      <c r="BU137" s="30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2"/>
      <c r="CT137" s="30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0"/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2"/>
      <c r="DT137" s="30"/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2"/>
      <c r="ES137" s="30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2"/>
    </row>
    <row r="138" spans="1:161" s="13" customFormat="1" ht="18" customHeight="1">
      <c r="A138" s="39">
        <v>123</v>
      </c>
      <c r="B138" s="40"/>
      <c r="C138" s="40"/>
      <c r="D138" s="40"/>
      <c r="E138" s="41"/>
      <c r="F138" s="33" t="s">
        <v>157</v>
      </c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5"/>
      <c r="AU138" s="30">
        <v>1469</v>
      </c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0">
        <v>1423</v>
      </c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2"/>
      <c r="BU138" s="30">
        <v>121</v>
      </c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2"/>
      <c r="CT138" s="30">
        <v>1256</v>
      </c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  <c r="DG138" s="30">
        <v>1217</v>
      </c>
      <c r="DH138" s="31"/>
      <c r="DI138" s="31"/>
      <c r="DJ138" s="31"/>
      <c r="DK138" s="31"/>
      <c r="DL138" s="31"/>
      <c r="DM138" s="31"/>
      <c r="DN138" s="31"/>
      <c r="DO138" s="31"/>
      <c r="DP138" s="31"/>
      <c r="DQ138" s="31"/>
      <c r="DR138" s="31"/>
      <c r="DS138" s="32"/>
      <c r="DT138" s="30">
        <v>349</v>
      </c>
      <c r="DU138" s="31"/>
      <c r="DV138" s="31"/>
      <c r="DW138" s="31"/>
      <c r="DX138" s="31"/>
      <c r="DY138" s="31"/>
      <c r="DZ138" s="31"/>
      <c r="EA138" s="31"/>
      <c r="EB138" s="31"/>
      <c r="EC138" s="31"/>
      <c r="ED138" s="31"/>
      <c r="EE138" s="31"/>
      <c r="EF138" s="31"/>
      <c r="EG138" s="31"/>
      <c r="EH138" s="31"/>
      <c r="EI138" s="31"/>
      <c r="EJ138" s="31"/>
      <c r="EK138" s="31"/>
      <c r="EL138" s="31"/>
      <c r="EM138" s="31"/>
      <c r="EN138" s="31"/>
      <c r="EO138" s="31"/>
      <c r="EP138" s="31"/>
      <c r="EQ138" s="31"/>
      <c r="ER138" s="32"/>
      <c r="ES138" s="30">
        <f t="shared" si="1"/>
        <v>470</v>
      </c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2"/>
    </row>
    <row r="139" spans="1:161" s="16" customFormat="1" ht="18" customHeight="1">
      <c r="A139" s="39">
        <v>124</v>
      </c>
      <c r="B139" s="40"/>
      <c r="C139" s="40"/>
      <c r="D139" s="40"/>
      <c r="E139" s="41"/>
      <c r="F139" s="33" t="s">
        <v>158</v>
      </c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5"/>
      <c r="AU139" s="30">
        <v>42</v>
      </c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0">
        <v>42</v>
      </c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2"/>
      <c r="BU139" s="30">
        <v>120</v>
      </c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2"/>
      <c r="CT139" s="30">
        <v>276</v>
      </c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  <c r="DG139" s="30">
        <v>265</v>
      </c>
      <c r="DH139" s="31"/>
      <c r="DI139" s="31"/>
      <c r="DJ139" s="31"/>
      <c r="DK139" s="31"/>
      <c r="DL139" s="31"/>
      <c r="DM139" s="31"/>
      <c r="DN139" s="31"/>
      <c r="DO139" s="31"/>
      <c r="DP139" s="31"/>
      <c r="DQ139" s="31"/>
      <c r="DR139" s="31"/>
      <c r="DS139" s="32"/>
      <c r="DT139" s="30">
        <v>993</v>
      </c>
      <c r="DU139" s="31"/>
      <c r="DV139" s="31"/>
      <c r="DW139" s="31"/>
      <c r="DX139" s="31"/>
      <c r="DY139" s="31"/>
      <c r="DZ139" s="31"/>
      <c r="EA139" s="31"/>
      <c r="EB139" s="31"/>
      <c r="EC139" s="31"/>
      <c r="ED139" s="31"/>
      <c r="EE139" s="31"/>
      <c r="EF139" s="31"/>
      <c r="EG139" s="31"/>
      <c r="EH139" s="31"/>
      <c r="EI139" s="31"/>
      <c r="EJ139" s="31"/>
      <c r="EK139" s="31"/>
      <c r="EL139" s="31"/>
      <c r="EM139" s="31"/>
      <c r="EN139" s="31"/>
      <c r="EO139" s="31"/>
      <c r="EP139" s="31"/>
      <c r="EQ139" s="31"/>
      <c r="ER139" s="32"/>
      <c r="ES139" s="30">
        <f t="shared" si="1"/>
        <v>1113</v>
      </c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2"/>
    </row>
    <row r="140" spans="1:161" s="16" customFormat="1" ht="18" customHeight="1">
      <c r="A140" s="39">
        <v>125</v>
      </c>
      <c r="B140" s="40"/>
      <c r="C140" s="40"/>
      <c r="D140" s="40"/>
      <c r="E140" s="41"/>
      <c r="F140" s="36" t="s">
        <v>63</v>
      </c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8"/>
      <c r="AU140" s="25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5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7"/>
      <c r="BU140" s="25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7"/>
      <c r="CT140" s="25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5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7"/>
      <c r="DT140" s="25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7"/>
      <c r="ES140" s="30"/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2"/>
    </row>
    <row r="141" spans="1:161" s="13" customFormat="1" ht="18" customHeight="1">
      <c r="A141" s="39">
        <v>126</v>
      </c>
      <c r="B141" s="40"/>
      <c r="C141" s="40"/>
      <c r="D141" s="40"/>
      <c r="E141" s="41"/>
      <c r="F141" s="33" t="s">
        <v>64</v>
      </c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5"/>
      <c r="AU141" s="30">
        <v>2048</v>
      </c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0">
        <v>1987</v>
      </c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2"/>
      <c r="BU141" s="30">
        <v>934</v>
      </c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2"/>
      <c r="CT141" s="30">
        <v>2234</v>
      </c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  <c r="DG141" s="30">
        <v>2149</v>
      </c>
      <c r="DH141" s="31"/>
      <c r="DI141" s="31"/>
      <c r="DJ141" s="31"/>
      <c r="DK141" s="31"/>
      <c r="DL141" s="31"/>
      <c r="DM141" s="31"/>
      <c r="DN141" s="31"/>
      <c r="DO141" s="31"/>
      <c r="DP141" s="31"/>
      <c r="DQ141" s="31"/>
      <c r="DR141" s="31"/>
      <c r="DS141" s="32"/>
      <c r="DT141" s="30">
        <v>3143</v>
      </c>
      <c r="DU141" s="31"/>
      <c r="DV141" s="31"/>
      <c r="DW141" s="31"/>
      <c r="DX141" s="31"/>
      <c r="DY141" s="31"/>
      <c r="DZ141" s="31"/>
      <c r="EA141" s="31"/>
      <c r="EB141" s="31"/>
      <c r="EC141" s="31"/>
      <c r="ED141" s="31"/>
      <c r="EE141" s="31"/>
      <c r="EF141" s="31"/>
      <c r="EG141" s="31"/>
      <c r="EH141" s="31"/>
      <c r="EI141" s="31"/>
      <c r="EJ141" s="31"/>
      <c r="EK141" s="31"/>
      <c r="EL141" s="31"/>
      <c r="EM141" s="31"/>
      <c r="EN141" s="31"/>
      <c r="EO141" s="31"/>
      <c r="EP141" s="31"/>
      <c r="EQ141" s="31"/>
      <c r="ER141" s="32"/>
      <c r="ES141" s="30">
        <f t="shared" si="1"/>
        <v>4077</v>
      </c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2"/>
    </row>
    <row r="142" spans="1:161" s="13" customFormat="1" ht="18" customHeight="1">
      <c r="A142" s="39">
        <v>127</v>
      </c>
      <c r="B142" s="40"/>
      <c r="C142" s="40"/>
      <c r="D142" s="40"/>
      <c r="E142" s="41"/>
      <c r="F142" s="33" t="s">
        <v>160</v>
      </c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5"/>
      <c r="AU142" s="30">
        <v>238</v>
      </c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0">
        <v>236</v>
      </c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2"/>
      <c r="BU142" s="30">
        <v>291</v>
      </c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2"/>
      <c r="CT142" s="30">
        <v>437</v>
      </c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  <c r="DG142" s="30">
        <v>405</v>
      </c>
      <c r="DH142" s="31"/>
      <c r="DI142" s="31"/>
      <c r="DJ142" s="31"/>
      <c r="DK142" s="31"/>
      <c r="DL142" s="31"/>
      <c r="DM142" s="31"/>
      <c r="DN142" s="31"/>
      <c r="DO142" s="31"/>
      <c r="DP142" s="31"/>
      <c r="DQ142" s="31"/>
      <c r="DR142" s="31"/>
      <c r="DS142" s="32"/>
      <c r="DT142" s="30">
        <v>2297</v>
      </c>
      <c r="DU142" s="31"/>
      <c r="DV142" s="31"/>
      <c r="DW142" s="31"/>
      <c r="DX142" s="31"/>
      <c r="DY142" s="31"/>
      <c r="DZ142" s="31"/>
      <c r="EA142" s="31"/>
      <c r="EB142" s="31"/>
      <c r="EC142" s="31"/>
      <c r="ED142" s="31"/>
      <c r="EE142" s="31"/>
      <c r="EF142" s="31"/>
      <c r="EG142" s="31"/>
      <c r="EH142" s="31"/>
      <c r="EI142" s="31"/>
      <c r="EJ142" s="31"/>
      <c r="EK142" s="31"/>
      <c r="EL142" s="31"/>
      <c r="EM142" s="31"/>
      <c r="EN142" s="31"/>
      <c r="EO142" s="31"/>
      <c r="EP142" s="31"/>
      <c r="EQ142" s="31"/>
      <c r="ER142" s="32"/>
      <c r="ES142" s="30">
        <f t="shared" si="1"/>
        <v>2588</v>
      </c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2"/>
    </row>
    <row r="143" spans="1:161" s="13" customFormat="1" ht="18" customHeight="1">
      <c r="A143" s="39">
        <v>128</v>
      </c>
      <c r="B143" s="40"/>
      <c r="C143" s="40"/>
      <c r="D143" s="40"/>
      <c r="E143" s="41"/>
      <c r="F143" s="33" t="s">
        <v>161</v>
      </c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5"/>
      <c r="AU143" s="30">
        <v>27</v>
      </c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0">
        <v>6</v>
      </c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2"/>
      <c r="BU143" s="30">
        <v>36</v>
      </c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2"/>
      <c r="CT143" s="30">
        <v>28</v>
      </c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  <c r="DG143" s="30">
        <v>20</v>
      </c>
      <c r="DH143" s="31"/>
      <c r="DI143" s="31"/>
      <c r="DJ143" s="31"/>
      <c r="DK143" s="31"/>
      <c r="DL143" s="31"/>
      <c r="DM143" s="31"/>
      <c r="DN143" s="31"/>
      <c r="DO143" s="31"/>
      <c r="DP143" s="31"/>
      <c r="DQ143" s="31"/>
      <c r="DR143" s="31"/>
      <c r="DS143" s="32"/>
      <c r="DT143" s="30">
        <v>121</v>
      </c>
      <c r="DU143" s="31"/>
      <c r="DV143" s="31"/>
      <c r="DW143" s="31"/>
      <c r="DX143" s="31"/>
      <c r="DY143" s="31"/>
      <c r="DZ143" s="31"/>
      <c r="EA143" s="31"/>
      <c r="EB143" s="31"/>
      <c r="EC143" s="31"/>
      <c r="ED143" s="31"/>
      <c r="EE143" s="31"/>
      <c r="EF143" s="31"/>
      <c r="EG143" s="31"/>
      <c r="EH143" s="31"/>
      <c r="EI143" s="31"/>
      <c r="EJ143" s="31"/>
      <c r="EK143" s="31"/>
      <c r="EL143" s="31"/>
      <c r="EM143" s="31"/>
      <c r="EN143" s="31"/>
      <c r="EO143" s="31"/>
      <c r="EP143" s="31"/>
      <c r="EQ143" s="31"/>
      <c r="ER143" s="32"/>
      <c r="ES143" s="30">
        <f t="shared" si="1"/>
        <v>157</v>
      </c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2"/>
    </row>
    <row r="144" spans="1:161" s="13" customFormat="1" ht="18" customHeight="1">
      <c r="A144" s="39">
        <v>129</v>
      </c>
      <c r="B144" s="40"/>
      <c r="C144" s="40"/>
      <c r="D144" s="40"/>
      <c r="E144" s="41"/>
      <c r="F144" s="33" t="s">
        <v>162</v>
      </c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5"/>
      <c r="AU144" s="30">
        <v>111</v>
      </c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0">
        <v>66</v>
      </c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2"/>
      <c r="BU144" s="30">
        <v>293</v>
      </c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2"/>
      <c r="CT144" s="30">
        <v>109</v>
      </c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  <c r="DG144" s="30">
        <v>91</v>
      </c>
      <c r="DH144" s="31"/>
      <c r="DI144" s="31"/>
      <c r="DJ144" s="31"/>
      <c r="DK144" s="31"/>
      <c r="DL144" s="31"/>
      <c r="DM144" s="31"/>
      <c r="DN144" s="31"/>
      <c r="DO144" s="31"/>
      <c r="DP144" s="31"/>
      <c r="DQ144" s="31"/>
      <c r="DR144" s="31"/>
      <c r="DS144" s="32"/>
      <c r="DT144" s="30">
        <v>287</v>
      </c>
      <c r="DU144" s="31"/>
      <c r="DV144" s="31"/>
      <c r="DW144" s="31"/>
      <c r="DX144" s="31"/>
      <c r="DY144" s="31"/>
      <c r="DZ144" s="31"/>
      <c r="EA144" s="31"/>
      <c r="EB144" s="31"/>
      <c r="EC144" s="31"/>
      <c r="ED144" s="31"/>
      <c r="EE144" s="31"/>
      <c r="EF144" s="31"/>
      <c r="EG144" s="31"/>
      <c r="EH144" s="31"/>
      <c r="EI144" s="31"/>
      <c r="EJ144" s="31"/>
      <c r="EK144" s="31"/>
      <c r="EL144" s="31"/>
      <c r="EM144" s="31"/>
      <c r="EN144" s="31"/>
      <c r="EO144" s="31"/>
      <c r="EP144" s="31"/>
      <c r="EQ144" s="31"/>
      <c r="ER144" s="32"/>
      <c r="ES144" s="30">
        <f t="shared" si="1"/>
        <v>580</v>
      </c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2"/>
    </row>
    <row r="145" spans="1:161" s="13" customFormat="1" ht="18" customHeight="1">
      <c r="A145" s="39">
        <v>130</v>
      </c>
      <c r="B145" s="40"/>
      <c r="C145" s="40"/>
      <c r="D145" s="40"/>
      <c r="E145" s="41"/>
      <c r="F145" s="33" t="s">
        <v>163</v>
      </c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5"/>
      <c r="AU145" s="30">
        <v>12</v>
      </c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0">
        <v>2</v>
      </c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2"/>
      <c r="BU145" s="30">
        <v>12</v>
      </c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2"/>
      <c r="CT145" s="30">
        <v>81</v>
      </c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  <c r="DG145" s="30">
        <v>20</v>
      </c>
      <c r="DH145" s="31"/>
      <c r="DI145" s="31"/>
      <c r="DJ145" s="31"/>
      <c r="DK145" s="31"/>
      <c r="DL145" s="31"/>
      <c r="DM145" s="31"/>
      <c r="DN145" s="31"/>
      <c r="DO145" s="31"/>
      <c r="DP145" s="31"/>
      <c r="DQ145" s="31"/>
      <c r="DR145" s="31"/>
      <c r="DS145" s="32"/>
      <c r="DT145" s="30">
        <v>79</v>
      </c>
      <c r="DU145" s="31"/>
      <c r="DV145" s="31"/>
      <c r="DW145" s="31"/>
      <c r="DX145" s="31"/>
      <c r="DY145" s="31"/>
      <c r="DZ145" s="31"/>
      <c r="EA145" s="31"/>
      <c r="EB145" s="31"/>
      <c r="EC145" s="31"/>
      <c r="ED145" s="31"/>
      <c r="EE145" s="31"/>
      <c r="EF145" s="31"/>
      <c r="EG145" s="31"/>
      <c r="EH145" s="31"/>
      <c r="EI145" s="31"/>
      <c r="EJ145" s="31"/>
      <c r="EK145" s="31"/>
      <c r="EL145" s="31"/>
      <c r="EM145" s="31"/>
      <c r="EN145" s="31"/>
      <c r="EO145" s="31"/>
      <c r="EP145" s="31"/>
      <c r="EQ145" s="31"/>
      <c r="ER145" s="32"/>
      <c r="ES145" s="30">
        <f t="shared" ref="ES145" si="2">DT145+BU145</f>
        <v>91</v>
      </c>
      <c r="ET145" s="31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2"/>
    </row>
    <row r="146" spans="1:161" s="16" customFormat="1" ht="18" customHeight="1">
      <c r="A146" s="39">
        <v>131</v>
      </c>
      <c r="B146" s="40"/>
      <c r="C146" s="40"/>
      <c r="D146" s="40"/>
      <c r="E146" s="41"/>
      <c r="F146" s="33" t="s">
        <v>159</v>
      </c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5"/>
      <c r="AU146" s="30">
        <v>21</v>
      </c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0">
        <v>20</v>
      </c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2"/>
      <c r="BU146" s="30">
        <v>43</v>
      </c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2"/>
      <c r="CT146" s="30">
        <v>32</v>
      </c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0">
        <v>32</v>
      </c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2"/>
      <c r="DT146" s="30">
        <v>249</v>
      </c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2"/>
      <c r="ES146" s="30">
        <f t="shared" ref="ES146:ES161" si="3">DT146+BU146</f>
        <v>292</v>
      </c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2"/>
    </row>
    <row r="147" spans="1:161" s="16" customFormat="1" ht="18" customHeight="1">
      <c r="A147" s="39">
        <v>132</v>
      </c>
      <c r="B147" s="40"/>
      <c r="C147" s="40"/>
      <c r="D147" s="40"/>
      <c r="E147" s="41"/>
      <c r="F147" s="33" t="s">
        <v>177</v>
      </c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5"/>
      <c r="AU147" s="30">
        <v>6</v>
      </c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0">
        <v>6</v>
      </c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2"/>
      <c r="BU147" s="30">
        <v>16</v>
      </c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2"/>
      <c r="CT147" s="30">
        <v>0</v>
      </c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0">
        <v>0</v>
      </c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2"/>
      <c r="DT147" s="30">
        <v>0</v>
      </c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2"/>
      <c r="ES147" s="30">
        <f t="shared" si="3"/>
        <v>16</v>
      </c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2"/>
    </row>
    <row r="148" spans="1:161" s="13" customFormat="1" ht="18" customHeight="1">
      <c r="A148" s="39">
        <v>133</v>
      </c>
      <c r="B148" s="40"/>
      <c r="C148" s="40"/>
      <c r="D148" s="40"/>
      <c r="E148" s="41"/>
      <c r="F148" s="36" t="s">
        <v>65</v>
      </c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8"/>
      <c r="AU148" s="25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5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7"/>
      <c r="BU148" s="25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7"/>
      <c r="CT148" s="25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5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7"/>
      <c r="DT148" s="25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7"/>
      <c r="ES148" s="30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2"/>
    </row>
    <row r="149" spans="1:161" s="13" customFormat="1" ht="18" customHeight="1">
      <c r="A149" s="39">
        <v>134</v>
      </c>
      <c r="B149" s="40"/>
      <c r="C149" s="40"/>
      <c r="D149" s="40"/>
      <c r="E149" s="41"/>
      <c r="F149" s="33" t="s">
        <v>66</v>
      </c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5"/>
      <c r="AU149" s="30">
        <v>1546</v>
      </c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0">
        <v>1491</v>
      </c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2"/>
      <c r="BU149" s="30">
        <v>391</v>
      </c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2"/>
      <c r="CT149" s="30">
        <v>1526</v>
      </c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0">
        <v>1466</v>
      </c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2"/>
      <c r="DT149" s="30">
        <v>622</v>
      </c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2"/>
      <c r="ES149" s="30">
        <f t="shared" si="3"/>
        <v>1013</v>
      </c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2"/>
    </row>
    <row r="150" spans="1:161" s="16" customFormat="1" ht="18" customHeight="1">
      <c r="A150" s="39">
        <v>135</v>
      </c>
      <c r="B150" s="40"/>
      <c r="C150" s="40"/>
      <c r="D150" s="40"/>
      <c r="E150" s="41"/>
      <c r="F150" s="33" t="s">
        <v>164</v>
      </c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5"/>
      <c r="AU150" s="30">
        <v>11</v>
      </c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0">
        <v>10</v>
      </c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2"/>
      <c r="BU150" s="30">
        <v>19</v>
      </c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2"/>
      <c r="CT150" s="30">
        <v>50</v>
      </c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0">
        <v>12</v>
      </c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2"/>
      <c r="DT150" s="30">
        <v>0</v>
      </c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2"/>
      <c r="ES150" s="30">
        <f t="shared" si="3"/>
        <v>19</v>
      </c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2"/>
    </row>
    <row r="151" spans="1:161" s="16" customFormat="1" ht="18" customHeight="1">
      <c r="A151" s="39">
        <v>136</v>
      </c>
      <c r="B151" s="40"/>
      <c r="C151" s="40"/>
      <c r="D151" s="40"/>
      <c r="E151" s="41"/>
      <c r="F151" s="33" t="s">
        <v>67</v>
      </c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5"/>
      <c r="AU151" s="30">
        <v>47</v>
      </c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0">
        <v>46</v>
      </c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2"/>
      <c r="BU151" s="30">
        <v>98</v>
      </c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2"/>
      <c r="CT151" s="30">
        <v>45</v>
      </c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0">
        <v>42</v>
      </c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2"/>
      <c r="DT151" s="30">
        <v>316</v>
      </c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2"/>
      <c r="ES151" s="30">
        <f t="shared" si="3"/>
        <v>414</v>
      </c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2"/>
    </row>
    <row r="152" spans="1:161" s="13" customFormat="1" ht="18" customHeight="1">
      <c r="A152" s="39">
        <v>137</v>
      </c>
      <c r="B152" s="40"/>
      <c r="C152" s="40"/>
      <c r="D152" s="40"/>
      <c r="E152" s="41"/>
      <c r="F152" s="36" t="s">
        <v>68</v>
      </c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8"/>
      <c r="AU152" s="25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5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7"/>
      <c r="BU152" s="25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7"/>
      <c r="CT152" s="25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5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7"/>
      <c r="DT152" s="25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7"/>
      <c r="ES152" s="30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2"/>
    </row>
    <row r="153" spans="1:161" s="13" customFormat="1" ht="18" customHeight="1">
      <c r="A153" s="39">
        <v>138</v>
      </c>
      <c r="B153" s="40"/>
      <c r="C153" s="40"/>
      <c r="D153" s="40"/>
      <c r="E153" s="41"/>
      <c r="F153" s="33" t="s">
        <v>69</v>
      </c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5"/>
      <c r="AU153" s="30">
        <v>1541</v>
      </c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0">
        <v>1455</v>
      </c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2"/>
      <c r="BU153" s="30">
        <v>675</v>
      </c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2"/>
      <c r="CT153" s="30">
        <v>1660</v>
      </c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0">
        <v>1598</v>
      </c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2"/>
      <c r="DT153" s="30">
        <v>1784</v>
      </c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2"/>
      <c r="ES153" s="30">
        <f t="shared" si="3"/>
        <v>2459</v>
      </c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2"/>
    </row>
    <row r="154" spans="1:161" s="16" customFormat="1" ht="18" customHeight="1">
      <c r="A154" s="39">
        <v>139</v>
      </c>
      <c r="B154" s="40"/>
      <c r="C154" s="40"/>
      <c r="D154" s="40"/>
      <c r="E154" s="41"/>
      <c r="F154" s="33" t="s">
        <v>165</v>
      </c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5"/>
      <c r="AU154" s="30">
        <v>144</v>
      </c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0">
        <v>127</v>
      </c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2"/>
      <c r="BU154" s="30">
        <v>423</v>
      </c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2"/>
      <c r="CT154" s="30">
        <v>246</v>
      </c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0">
        <v>231</v>
      </c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2"/>
      <c r="DT154" s="30">
        <v>1050</v>
      </c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2"/>
      <c r="ES154" s="30">
        <f t="shared" si="3"/>
        <v>1473</v>
      </c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2"/>
    </row>
    <row r="155" spans="1:161" s="16" customFormat="1" ht="18" customHeight="1">
      <c r="A155" s="39">
        <v>140</v>
      </c>
      <c r="B155" s="40"/>
      <c r="C155" s="40"/>
      <c r="D155" s="40"/>
      <c r="E155" s="41"/>
      <c r="F155" s="33" t="s">
        <v>121</v>
      </c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5"/>
      <c r="AU155" s="30">
        <v>316</v>
      </c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0">
        <v>243</v>
      </c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2"/>
      <c r="BU155" s="30">
        <v>424</v>
      </c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2"/>
      <c r="CT155" s="30">
        <v>530</v>
      </c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0">
        <v>374</v>
      </c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2"/>
      <c r="DT155" s="30">
        <v>2158</v>
      </c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2"/>
      <c r="ES155" s="30">
        <f t="shared" si="3"/>
        <v>2582</v>
      </c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2"/>
    </row>
    <row r="156" spans="1:161" s="16" customFormat="1" ht="18" customHeight="1">
      <c r="A156" s="39">
        <v>141</v>
      </c>
      <c r="B156" s="40"/>
      <c r="C156" s="40"/>
      <c r="D156" s="40"/>
      <c r="E156" s="41"/>
      <c r="F156" s="36" t="s">
        <v>98</v>
      </c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8"/>
      <c r="AU156" s="25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5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7"/>
      <c r="BU156" s="25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7"/>
      <c r="CT156" s="25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5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7"/>
      <c r="DT156" s="25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7"/>
      <c r="ES156" s="30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2"/>
    </row>
    <row r="157" spans="1:161" s="13" customFormat="1" ht="18" customHeight="1">
      <c r="A157" s="39">
        <v>142</v>
      </c>
      <c r="B157" s="40"/>
      <c r="C157" s="40"/>
      <c r="D157" s="40"/>
      <c r="E157" s="41"/>
      <c r="F157" s="33" t="s">
        <v>166</v>
      </c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5"/>
      <c r="AU157" s="30">
        <v>2690</v>
      </c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0">
        <v>2604</v>
      </c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2"/>
      <c r="BU157" s="30">
        <v>837</v>
      </c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2"/>
      <c r="CT157" s="30">
        <v>2129</v>
      </c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0">
        <v>2045</v>
      </c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2"/>
      <c r="DT157" s="30">
        <v>877</v>
      </c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2"/>
      <c r="ES157" s="30">
        <f t="shared" si="3"/>
        <v>1714</v>
      </c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2"/>
    </row>
    <row r="158" spans="1:161" s="13" customFormat="1" ht="18" customHeight="1">
      <c r="A158" s="39">
        <v>143</v>
      </c>
      <c r="B158" s="40"/>
      <c r="C158" s="40"/>
      <c r="D158" s="40"/>
      <c r="E158" s="41"/>
      <c r="F158" s="33" t="s">
        <v>169</v>
      </c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5"/>
      <c r="AU158" s="30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0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2"/>
      <c r="BU158" s="30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2"/>
      <c r="CT158" s="30">
        <v>112</v>
      </c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0">
        <v>102</v>
      </c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2"/>
      <c r="DT158" s="30">
        <v>53</v>
      </c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2"/>
      <c r="ES158" s="30">
        <f t="shared" si="3"/>
        <v>53</v>
      </c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2"/>
    </row>
    <row r="159" spans="1:161" s="13" customFormat="1" ht="18" customHeight="1">
      <c r="A159" s="39">
        <v>144</v>
      </c>
      <c r="B159" s="40"/>
      <c r="C159" s="40"/>
      <c r="D159" s="40"/>
      <c r="E159" s="41"/>
      <c r="F159" s="33" t="s">
        <v>167</v>
      </c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5"/>
      <c r="AU159" s="30">
        <v>42</v>
      </c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0">
        <v>42</v>
      </c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2"/>
      <c r="BU159" s="30">
        <v>131</v>
      </c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2"/>
      <c r="CT159" s="30">
        <v>24</v>
      </c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0">
        <v>24</v>
      </c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2"/>
      <c r="DT159" s="30">
        <v>84</v>
      </c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2"/>
      <c r="ES159" s="30">
        <f t="shared" si="3"/>
        <v>215</v>
      </c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2"/>
    </row>
    <row r="160" spans="1:161" s="16" customFormat="1" ht="18" customHeight="1">
      <c r="A160" s="39">
        <v>145</v>
      </c>
      <c r="B160" s="40"/>
      <c r="C160" s="40"/>
      <c r="D160" s="40"/>
      <c r="E160" s="41"/>
      <c r="F160" s="33" t="s">
        <v>168</v>
      </c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5"/>
      <c r="AU160" s="30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0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2"/>
      <c r="BU160" s="30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2"/>
      <c r="CT160" s="30">
        <v>11</v>
      </c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0">
        <v>11</v>
      </c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2"/>
      <c r="DT160" s="30">
        <v>98</v>
      </c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2"/>
      <c r="ES160" s="30">
        <f t="shared" si="3"/>
        <v>98</v>
      </c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2"/>
    </row>
    <row r="161" spans="1:161" s="2" customFormat="1" ht="12.75" customHeight="1">
      <c r="A161" s="39">
        <v>146</v>
      </c>
      <c r="B161" s="40"/>
      <c r="C161" s="40"/>
      <c r="D161" s="40"/>
      <c r="E161" s="41"/>
      <c r="F161" s="33" t="s">
        <v>99</v>
      </c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5"/>
      <c r="AU161" s="30">
        <v>683</v>
      </c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0">
        <v>460</v>
      </c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2"/>
      <c r="BU161" s="30">
        <v>1511</v>
      </c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2"/>
      <c r="CT161" s="30">
        <v>983</v>
      </c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0">
        <v>719</v>
      </c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2"/>
      <c r="DT161" s="30">
        <v>2717</v>
      </c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2"/>
      <c r="ES161" s="30">
        <f t="shared" si="3"/>
        <v>4228</v>
      </c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2"/>
    </row>
    <row r="162" spans="1:161" s="2" customFormat="1" ht="12.75" customHeight="1">
      <c r="A162" s="22" t="s">
        <v>70</v>
      </c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4"/>
      <c r="AU162" s="25">
        <f>SUM(AU16:BG161)</f>
        <v>65134</v>
      </c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5">
        <f>SUM(BH16:BT161)</f>
        <v>61919</v>
      </c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7"/>
      <c r="BU162" s="25">
        <f>SUM(BU16:CS161)</f>
        <v>30557</v>
      </c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7"/>
      <c r="CT162" s="25">
        <f>SUM(CT16:DF161)</f>
        <v>68841</v>
      </c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5">
        <f>SUM(DG16:DS161)</f>
        <v>63630</v>
      </c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7"/>
      <c r="DT162" s="25">
        <f>SUM(DT16:ER161)</f>
        <v>105920</v>
      </c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7"/>
      <c r="ES162" s="25">
        <f>SUM(ES16:FE161)</f>
        <v>136477</v>
      </c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7"/>
    </row>
    <row r="163" spans="1:161" s="2" customFormat="1">
      <c r="B163" s="18"/>
      <c r="C163" s="18"/>
      <c r="D163" s="18"/>
      <c r="E163" s="18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</row>
    <row r="164" spans="1:161" s="7" customFormat="1">
      <c r="A164" s="28" t="s">
        <v>71</v>
      </c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9" t="s">
        <v>72</v>
      </c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14"/>
      <c r="DD164" s="14"/>
      <c r="DE164" s="14"/>
      <c r="DF164" s="14"/>
      <c r="DG164" s="14"/>
      <c r="DT164" s="2"/>
      <c r="ES164" s="2"/>
    </row>
    <row r="165" spans="1:161" s="12" customFormat="1" ht="12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20" t="s">
        <v>73</v>
      </c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14"/>
      <c r="DD165" s="14"/>
      <c r="DE165" s="14"/>
      <c r="DF165" s="14"/>
      <c r="DG165" s="14"/>
      <c r="DT165" s="2"/>
      <c r="ES165" s="2"/>
    </row>
    <row r="166" spans="1:161" ht="12.75" customHeight="1">
      <c r="A166" s="21" t="s">
        <v>74</v>
      </c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J166" s="21" t="s">
        <v>75</v>
      </c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U166" s="7"/>
      <c r="CT166" s="7"/>
      <c r="DG166" s="7"/>
      <c r="DT166" s="7"/>
      <c r="ES166" s="7"/>
    </row>
    <row r="167" spans="1:161" ht="12.75" customHeight="1">
      <c r="A167" s="20" t="s">
        <v>76</v>
      </c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19"/>
      <c r="AF167" s="19"/>
      <c r="AG167" s="19"/>
      <c r="AH167" s="19"/>
      <c r="AJ167" s="20" t="s">
        <v>77</v>
      </c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  <c r="BL167" s="20"/>
      <c r="BM167" s="20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T167" s="12"/>
      <c r="DG167" s="12"/>
      <c r="DT167" s="12"/>
      <c r="ES167" s="12"/>
      <c r="FE167" s="12" t="s">
        <v>78</v>
      </c>
    </row>
  </sheetData>
  <mergeCells count="1356">
    <mergeCell ref="EI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E112"/>
    <mergeCell ref="F112:AT112"/>
    <mergeCell ref="AU112:BG112"/>
    <mergeCell ref="BH112:BT112"/>
    <mergeCell ref="BU112:CS112"/>
    <mergeCell ref="CT112:DF112"/>
    <mergeCell ref="DG112:DS112"/>
    <mergeCell ref="DT112:ER112"/>
    <mergeCell ref="ES112:FE112"/>
    <mergeCell ref="A113:E113"/>
    <mergeCell ref="F113:AT113"/>
    <mergeCell ref="AU113:BG113"/>
    <mergeCell ref="BH113:BT113"/>
    <mergeCell ref="BU113:CS113"/>
    <mergeCell ref="CT113:DF113"/>
    <mergeCell ref="DG113:DS113"/>
    <mergeCell ref="DT113:ER113"/>
    <mergeCell ref="ES113:FE113"/>
    <mergeCell ref="A114:E114"/>
    <mergeCell ref="F114:AT114"/>
    <mergeCell ref="AU114:BG114"/>
    <mergeCell ref="BH114:BT114"/>
    <mergeCell ref="BU114:CS114"/>
    <mergeCell ref="CT114:DF114"/>
    <mergeCell ref="DG114:DS114"/>
    <mergeCell ref="DT114:ER114"/>
    <mergeCell ref="ES114:FE114"/>
    <mergeCell ref="A115:E115"/>
    <mergeCell ref="F115:AT115"/>
    <mergeCell ref="AU115:BG115"/>
    <mergeCell ref="BH115:BT115"/>
    <mergeCell ref="BU115:CS115"/>
    <mergeCell ref="CT115:DF115"/>
    <mergeCell ref="DG115:DS115"/>
    <mergeCell ref="DT115:ER115"/>
    <mergeCell ref="ES115:FE115"/>
    <mergeCell ref="A116:E116"/>
    <mergeCell ref="F116:AT116"/>
    <mergeCell ref="AU116:BG116"/>
    <mergeCell ref="BH116:BT116"/>
    <mergeCell ref="BU116:CS116"/>
    <mergeCell ref="CT116:DF116"/>
    <mergeCell ref="DG116:DS116"/>
    <mergeCell ref="DT116:ER116"/>
    <mergeCell ref="ES116:FE116"/>
    <mergeCell ref="A117:E117"/>
    <mergeCell ref="F117:AT117"/>
    <mergeCell ref="AU117:BG117"/>
    <mergeCell ref="BH117:BT117"/>
    <mergeCell ref="BU117:CS117"/>
    <mergeCell ref="CT117:DF117"/>
    <mergeCell ref="DG117:DS117"/>
    <mergeCell ref="DT117:ER117"/>
    <mergeCell ref="ES117:FE117"/>
    <mergeCell ref="A118:E118"/>
    <mergeCell ref="F118:AT118"/>
    <mergeCell ref="AU118:BG118"/>
    <mergeCell ref="BH118:BT118"/>
    <mergeCell ref="BU118:CS118"/>
    <mergeCell ref="CT118:DF118"/>
    <mergeCell ref="DG118:DS118"/>
    <mergeCell ref="DT118:ER118"/>
    <mergeCell ref="ES118:FE118"/>
    <mergeCell ref="A119:E119"/>
    <mergeCell ref="F119:AT119"/>
    <mergeCell ref="AU119:BG119"/>
    <mergeCell ref="BH119:BT119"/>
    <mergeCell ref="BU119:CS119"/>
    <mergeCell ref="CT119:DF119"/>
    <mergeCell ref="DG119:DS119"/>
    <mergeCell ref="DT119:ER119"/>
    <mergeCell ref="ES119:FE119"/>
    <mergeCell ref="A120:E120"/>
    <mergeCell ref="F120:AT120"/>
    <mergeCell ref="AU120:BG120"/>
    <mergeCell ref="BH120:BT120"/>
    <mergeCell ref="BU120:CS120"/>
    <mergeCell ref="CT120:DF120"/>
    <mergeCell ref="DG120:DS120"/>
    <mergeCell ref="DT120:ER120"/>
    <mergeCell ref="ES120:FE120"/>
    <mergeCell ref="A121:E121"/>
    <mergeCell ref="F121:AT121"/>
    <mergeCell ref="AU121:BG121"/>
    <mergeCell ref="BH121:BT121"/>
    <mergeCell ref="BU121:CS121"/>
    <mergeCell ref="CT121:DF121"/>
    <mergeCell ref="DG121:DS121"/>
    <mergeCell ref="DT121:ER121"/>
    <mergeCell ref="ES121:FE121"/>
    <mergeCell ref="A122:E122"/>
    <mergeCell ref="F122:AT122"/>
    <mergeCell ref="AU122:BG122"/>
    <mergeCell ref="BH122:BT122"/>
    <mergeCell ref="BU122:CS122"/>
    <mergeCell ref="CT122:DF122"/>
    <mergeCell ref="DG122:DS122"/>
    <mergeCell ref="DT122:ER122"/>
    <mergeCell ref="ES122:FE122"/>
    <mergeCell ref="A123:E123"/>
    <mergeCell ref="F123:AT123"/>
    <mergeCell ref="AU123:BG123"/>
    <mergeCell ref="BH123:BT123"/>
    <mergeCell ref="BU123:CS123"/>
    <mergeCell ref="CT123:DF123"/>
    <mergeCell ref="DG123:DS123"/>
    <mergeCell ref="DT123:ER123"/>
    <mergeCell ref="ES123:FE123"/>
    <mergeCell ref="A124:E124"/>
    <mergeCell ref="F124:AT124"/>
    <mergeCell ref="AU124:BG124"/>
    <mergeCell ref="BH124:BT124"/>
    <mergeCell ref="BU124:CS124"/>
    <mergeCell ref="CT124:DF124"/>
    <mergeCell ref="DG124:DS124"/>
    <mergeCell ref="DT124:ER124"/>
    <mergeCell ref="ES124:FE124"/>
    <mergeCell ref="A125:E125"/>
    <mergeCell ref="F125:AT125"/>
    <mergeCell ref="AU125:BG125"/>
    <mergeCell ref="BH125:BT125"/>
    <mergeCell ref="BU125:CS125"/>
    <mergeCell ref="CT125:DF125"/>
    <mergeCell ref="DG125:DS125"/>
    <mergeCell ref="DT125:ER125"/>
    <mergeCell ref="ES125:FE125"/>
    <mergeCell ref="A126:E126"/>
    <mergeCell ref="F126:AT126"/>
    <mergeCell ref="AU126:BG126"/>
    <mergeCell ref="BH126:BT126"/>
    <mergeCell ref="BU126:CS126"/>
    <mergeCell ref="CT126:DF126"/>
    <mergeCell ref="DG126:DS126"/>
    <mergeCell ref="DT126:ER126"/>
    <mergeCell ref="ES126:FE126"/>
    <mergeCell ref="A127:E127"/>
    <mergeCell ref="F127:AT127"/>
    <mergeCell ref="AU127:BG127"/>
    <mergeCell ref="BH127:BT127"/>
    <mergeCell ref="BU127:CS127"/>
    <mergeCell ref="CT127:DF127"/>
    <mergeCell ref="DG127:DS127"/>
    <mergeCell ref="DT127:ER127"/>
    <mergeCell ref="ES127:FE127"/>
    <mergeCell ref="A128:E128"/>
    <mergeCell ref="F128:AT128"/>
    <mergeCell ref="AU128:BG128"/>
    <mergeCell ref="BH128:BT128"/>
    <mergeCell ref="BU128:CS128"/>
    <mergeCell ref="CT128:DF128"/>
    <mergeCell ref="DG128:DS128"/>
    <mergeCell ref="DT128:ER128"/>
    <mergeCell ref="ES128:FE128"/>
    <mergeCell ref="A129:E129"/>
    <mergeCell ref="F129:AT129"/>
    <mergeCell ref="AU129:BG129"/>
    <mergeCell ref="BH129:BT129"/>
    <mergeCell ref="BU129:CS129"/>
    <mergeCell ref="CT129:DF129"/>
    <mergeCell ref="DG129:DS129"/>
    <mergeCell ref="DT129:ER129"/>
    <mergeCell ref="ES129:FE129"/>
    <mergeCell ref="A130:E130"/>
    <mergeCell ref="F130:AT130"/>
    <mergeCell ref="AU130:BG130"/>
    <mergeCell ref="BH130:BT130"/>
    <mergeCell ref="BU130:CS130"/>
    <mergeCell ref="CT130:DF130"/>
    <mergeCell ref="DG130:DS130"/>
    <mergeCell ref="DT130:ER130"/>
    <mergeCell ref="ES130:FE130"/>
    <mergeCell ref="A131:E131"/>
    <mergeCell ref="F131:AT131"/>
    <mergeCell ref="AU131:BG131"/>
    <mergeCell ref="BH131:BT131"/>
    <mergeCell ref="BU131:CS131"/>
    <mergeCell ref="CT131:DF131"/>
    <mergeCell ref="DG131:DS131"/>
    <mergeCell ref="DT131:ER131"/>
    <mergeCell ref="ES131:FE131"/>
    <mergeCell ref="A132:E132"/>
    <mergeCell ref="F132:AT132"/>
    <mergeCell ref="AU132:BG132"/>
    <mergeCell ref="BH132:BT132"/>
    <mergeCell ref="BU132:CS132"/>
    <mergeCell ref="CT132:DF132"/>
    <mergeCell ref="DG132:DS132"/>
    <mergeCell ref="DT132:ER132"/>
    <mergeCell ref="ES132:FE132"/>
    <mergeCell ref="A133:E133"/>
    <mergeCell ref="F133:AT133"/>
    <mergeCell ref="AU133:BG133"/>
    <mergeCell ref="BH133:BT133"/>
    <mergeCell ref="BU133:CS133"/>
    <mergeCell ref="CT133:DF133"/>
    <mergeCell ref="DG133:DS133"/>
    <mergeCell ref="DT133:ER133"/>
    <mergeCell ref="ES133:FE133"/>
    <mergeCell ref="A134:E134"/>
    <mergeCell ref="F134:AT134"/>
    <mergeCell ref="AU134:BG134"/>
    <mergeCell ref="BH134:BT134"/>
    <mergeCell ref="BU134:CS134"/>
    <mergeCell ref="CT134:DF134"/>
    <mergeCell ref="DG134:DS134"/>
    <mergeCell ref="DT134:ER134"/>
    <mergeCell ref="ES134:FE134"/>
    <mergeCell ref="A135:E135"/>
    <mergeCell ref="F135:AT135"/>
    <mergeCell ref="AU135:BG135"/>
    <mergeCell ref="BH135:BT135"/>
    <mergeCell ref="BU135:CS135"/>
    <mergeCell ref="CT135:DF135"/>
    <mergeCell ref="DG135:DS135"/>
    <mergeCell ref="DT135:ER135"/>
    <mergeCell ref="ES135:FE135"/>
    <mergeCell ref="A136:E136"/>
    <mergeCell ref="F136:AT136"/>
    <mergeCell ref="AU136:BG136"/>
    <mergeCell ref="BH136:BT136"/>
    <mergeCell ref="BU136:CS136"/>
    <mergeCell ref="CT136:DF136"/>
    <mergeCell ref="DG136:DS136"/>
    <mergeCell ref="DT136:ER136"/>
    <mergeCell ref="ES136:FE136"/>
    <mergeCell ref="A137:E137"/>
    <mergeCell ref="F137:AT137"/>
    <mergeCell ref="AU137:BG137"/>
    <mergeCell ref="BH137:BT137"/>
    <mergeCell ref="BU137:CS137"/>
    <mergeCell ref="CT137:DF137"/>
    <mergeCell ref="DG137:DS137"/>
    <mergeCell ref="DT137:ER137"/>
    <mergeCell ref="ES137:FE137"/>
    <mergeCell ref="A138:E138"/>
    <mergeCell ref="F138:AT138"/>
    <mergeCell ref="AU138:BG138"/>
    <mergeCell ref="BH138:BT138"/>
    <mergeCell ref="BU138:CS138"/>
    <mergeCell ref="CT138:DF138"/>
    <mergeCell ref="DG138:DS138"/>
    <mergeCell ref="DT138:ER138"/>
    <mergeCell ref="ES138:FE138"/>
    <mergeCell ref="A139:E139"/>
    <mergeCell ref="F139:AT139"/>
    <mergeCell ref="AU139:BG139"/>
    <mergeCell ref="BH139:BT139"/>
    <mergeCell ref="BU139:CS139"/>
    <mergeCell ref="CT139:DF139"/>
    <mergeCell ref="DG139:DS139"/>
    <mergeCell ref="DT139:ER139"/>
    <mergeCell ref="ES139:FE139"/>
    <mergeCell ref="A140:E140"/>
    <mergeCell ref="F140:AT140"/>
    <mergeCell ref="AU140:BG140"/>
    <mergeCell ref="BH140:BT140"/>
    <mergeCell ref="BU140:CS140"/>
    <mergeCell ref="CT140:DF140"/>
    <mergeCell ref="DG140:DS140"/>
    <mergeCell ref="DT140:ER140"/>
    <mergeCell ref="ES140:FE140"/>
    <mergeCell ref="A141:E141"/>
    <mergeCell ref="F141:AT141"/>
    <mergeCell ref="AU141:BG141"/>
    <mergeCell ref="BH141:BT141"/>
    <mergeCell ref="BU141:CS141"/>
    <mergeCell ref="CT141:DF141"/>
    <mergeCell ref="DG141:DS141"/>
    <mergeCell ref="DT141:ER141"/>
    <mergeCell ref="ES141:FE141"/>
    <mergeCell ref="A142:E142"/>
    <mergeCell ref="F142:AT142"/>
    <mergeCell ref="AU142:BG142"/>
    <mergeCell ref="BH142:BT142"/>
    <mergeCell ref="BU142:CS142"/>
    <mergeCell ref="CT142:DF142"/>
    <mergeCell ref="DG142:DS142"/>
    <mergeCell ref="DT142:ER142"/>
    <mergeCell ref="ES142:FE142"/>
    <mergeCell ref="A143:E143"/>
    <mergeCell ref="F143:AT143"/>
    <mergeCell ref="AU143:BG143"/>
    <mergeCell ref="BH143:BT143"/>
    <mergeCell ref="BU143:CS143"/>
    <mergeCell ref="CT143:DF143"/>
    <mergeCell ref="DG143:DS143"/>
    <mergeCell ref="DT143:ER143"/>
    <mergeCell ref="ES143:FE143"/>
    <mergeCell ref="A144:E144"/>
    <mergeCell ref="F144:AT144"/>
    <mergeCell ref="AU144:BG144"/>
    <mergeCell ref="BH144:BT144"/>
    <mergeCell ref="BU144:CS144"/>
    <mergeCell ref="CT144:DF144"/>
    <mergeCell ref="DG144:DS144"/>
    <mergeCell ref="DT144:ER144"/>
    <mergeCell ref="ES144:FE144"/>
    <mergeCell ref="A145:E145"/>
    <mergeCell ref="F145:AT145"/>
    <mergeCell ref="AU145:BG145"/>
    <mergeCell ref="BH145:BT145"/>
    <mergeCell ref="BU145:CS145"/>
    <mergeCell ref="CT145:DF145"/>
    <mergeCell ref="DG145:DS145"/>
    <mergeCell ref="DT145:ER145"/>
    <mergeCell ref="ES145:FE145"/>
    <mergeCell ref="A146:E146"/>
    <mergeCell ref="F146:AT146"/>
    <mergeCell ref="AU146:BG146"/>
    <mergeCell ref="BH146:BT146"/>
    <mergeCell ref="BU146:CS146"/>
    <mergeCell ref="CT146:DF146"/>
    <mergeCell ref="DG146:DS146"/>
    <mergeCell ref="DT146:ER146"/>
    <mergeCell ref="ES146:FE146"/>
    <mergeCell ref="A147:E147"/>
    <mergeCell ref="F147:AT147"/>
    <mergeCell ref="AU147:BG147"/>
    <mergeCell ref="BH147:BT147"/>
    <mergeCell ref="BU147:CS147"/>
    <mergeCell ref="CT147:DF147"/>
    <mergeCell ref="DG147:DS147"/>
    <mergeCell ref="DT147:ER147"/>
    <mergeCell ref="ES147:FE147"/>
    <mergeCell ref="A148:E148"/>
    <mergeCell ref="F148:AT148"/>
    <mergeCell ref="AU148:BG148"/>
    <mergeCell ref="BH148:BT148"/>
    <mergeCell ref="BU148:CS148"/>
    <mergeCell ref="CT148:DF148"/>
    <mergeCell ref="DG148:DS148"/>
    <mergeCell ref="DT148:ER148"/>
    <mergeCell ref="ES148:FE148"/>
    <mergeCell ref="A149:E149"/>
    <mergeCell ref="F149:AT149"/>
    <mergeCell ref="AU149:BG149"/>
    <mergeCell ref="BH149:BT149"/>
    <mergeCell ref="BU149:CS149"/>
    <mergeCell ref="CT149:DF149"/>
    <mergeCell ref="DG149:DS149"/>
    <mergeCell ref="DT149:ER149"/>
    <mergeCell ref="ES149:FE149"/>
    <mergeCell ref="A150:E150"/>
    <mergeCell ref="F150:AT150"/>
    <mergeCell ref="AU150:BG150"/>
    <mergeCell ref="BH150:BT150"/>
    <mergeCell ref="BU150:CS150"/>
    <mergeCell ref="CT150:DF150"/>
    <mergeCell ref="DG150:DS150"/>
    <mergeCell ref="DT150:ER150"/>
    <mergeCell ref="ES150:FE150"/>
    <mergeCell ref="A151:E151"/>
    <mergeCell ref="F151:AT151"/>
    <mergeCell ref="AU151:BG151"/>
    <mergeCell ref="BH151:BT151"/>
    <mergeCell ref="BU151:CS151"/>
    <mergeCell ref="CT151:DF151"/>
    <mergeCell ref="DG151:DS151"/>
    <mergeCell ref="DT151:ER151"/>
    <mergeCell ref="ES151:FE151"/>
    <mergeCell ref="A152:E152"/>
    <mergeCell ref="F152:AT152"/>
    <mergeCell ref="AU152:BG152"/>
    <mergeCell ref="BH152:BT152"/>
    <mergeCell ref="BU152:CS152"/>
    <mergeCell ref="CT152:DF152"/>
    <mergeCell ref="DG152:DS152"/>
    <mergeCell ref="DT152:ER152"/>
    <mergeCell ref="ES152:FE152"/>
    <mergeCell ref="A153:E153"/>
    <mergeCell ref="F153:AT153"/>
    <mergeCell ref="AU153:BG153"/>
    <mergeCell ref="BH153:BT153"/>
    <mergeCell ref="BU153:CS153"/>
    <mergeCell ref="CT153:DF153"/>
    <mergeCell ref="DG153:DS153"/>
    <mergeCell ref="DT153:ER153"/>
    <mergeCell ref="ES153:FE153"/>
    <mergeCell ref="A154:E154"/>
    <mergeCell ref="F154:AT154"/>
    <mergeCell ref="AU154:BG154"/>
    <mergeCell ref="BH154:BT154"/>
    <mergeCell ref="BU154:CS154"/>
    <mergeCell ref="CT154:DF154"/>
    <mergeCell ref="DG154:DS154"/>
    <mergeCell ref="DT154:ER154"/>
    <mergeCell ref="ES154:FE154"/>
    <mergeCell ref="A155:E155"/>
    <mergeCell ref="F155:AT155"/>
    <mergeCell ref="AU155:BG155"/>
    <mergeCell ref="BH155:BT155"/>
    <mergeCell ref="BU155:CS155"/>
    <mergeCell ref="CT155:DF155"/>
    <mergeCell ref="DG155:DS155"/>
    <mergeCell ref="DT155:ER155"/>
    <mergeCell ref="ES155:FE155"/>
    <mergeCell ref="A156:E156"/>
    <mergeCell ref="F156:AT156"/>
    <mergeCell ref="AU156:BG156"/>
    <mergeCell ref="BH156:BT156"/>
    <mergeCell ref="BU156:CS156"/>
    <mergeCell ref="CT156:DF156"/>
    <mergeCell ref="DG156:DS156"/>
    <mergeCell ref="DT156:ER156"/>
    <mergeCell ref="ES156:FE156"/>
    <mergeCell ref="A157:E157"/>
    <mergeCell ref="F157:AT157"/>
    <mergeCell ref="AU157:BG157"/>
    <mergeCell ref="BH157:BT157"/>
    <mergeCell ref="BU157:CS157"/>
    <mergeCell ref="CT157:DF157"/>
    <mergeCell ref="DG157:DS157"/>
    <mergeCell ref="DT157:ER157"/>
    <mergeCell ref="ES157:FE157"/>
    <mergeCell ref="A158:E158"/>
    <mergeCell ref="F158:AT158"/>
    <mergeCell ref="AU158:BG158"/>
    <mergeCell ref="BH158:BT158"/>
    <mergeCell ref="BU158:CS158"/>
    <mergeCell ref="CT158:DF158"/>
    <mergeCell ref="DG158:DS158"/>
    <mergeCell ref="DT158:ER158"/>
    <mergeCell ref="ES158:FE158"/>
    <mergeCell ref="A159:E159"/>
    <mergeCell ref="F159:AT159"/>
    <mergeCell ref="AU159:BG159"/>
    <mergeCell ref="BH159:BT159"/>
    <mergeCell ref="BU159:CS159"/>
    <mergeCell ref="CT159:DF159"/>
    <mergeCell ref="DG159:DS159"/>
    <mergeCell ref="DT159:ER159"/>
    <mergeCell ref="ES159:FE159"/>
    <mergeCell ref="A160:E160"/>
    <mergeCell ref="F160:AT160"/>
    <mergeCell ref="AU160:BG160"/>
    <mergeCell ref="BH160:BT160"/>
    <mergeCell ref="BU160:CS160"/>
    <mergeCell ref="CT160:DF160"/>
    <mergeCell ref="DG160:DS160"/>
    <mergeCell ref="DT160:ER160"/>
    <mergeCell ref="ES160:FE160"/>
    <mergeCell ref="A164:AO164"/>
    <mergeCell ref="AP164:DB164"/>
    <mergeCell ref="AP165:DB165"/>
    <mergeCell ref="A166:AD166"/>
    <mergeCell ref="AJ166:BM166"/>
    <mergeCell ref="A167:AD167"/>
    <mergeCell ref="AJ167:BM167"/>
    <mergeCell ref="A161:E161"/>
    <mergeCell ref="F161:AT161"/>
    <mergeCell ref="AU161:BG161"/>
    <mergeCell ref="BH161:BT161"/>
    <mergeCell ref="BU161:CS161"/>
    <mergeCell ref="CT161:DF161"/>
    <mergeCell ref="DG161:DS161"/>
    <mergeCell ref="DT161:ER161"/>
    <mergeCell ref="ES161:FE161"/>
    <mergeCell ref="A162:AT162"/>
    <mergeCell ref="AU162:BG162"/>
    <mergeCell ref="BH162:BT162"/>
    <mergeCell ref="BU162:CS162"/>
    <mergeCell ref="CT162:DF162"/>
    <mergeCell ref="DG162:DS162"/>
    <mergeCell ref="DT162:ER162"/>
    <mergeCell ref="ES162:FE162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19"/>
  <sheetViews>
    <sheetView topLeftCell="A7" workbookViewId="0">
      <selection activeCell="FV93" sqref="FV93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I2" s="45" t="s">
        <v>108</v>
      </c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109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198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15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6" customFormat="1" ht="18" customHeight="1">
      <c r="A17" s="39">
        <v>2</v>
      </c>
      <c r="B17" s="40"/>
      <c r="C17" s="40"/>
      <c r="D17" s="40"/>
      <c r="E17" s="41"/>
      <c r="F17" s="33" t="s">
        <v>16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>
        <v>155</v>
      </c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>
        <v>152</v>
      </c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>
        <v>12</v>
      </c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492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477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4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f t="shared" ref="ES17:ES69" si="0">DT17+BU17</f>
        <v>16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124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>
        <v>35</v>
      </c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>
        <v>33</v>
      </c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>
        <v>2</v>
      </c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361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322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10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f t="shared" si="0"/>
        <v>12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6" customFormat="1" ht="18" customHeight="1">
      <c r="A19" s="39">
        <v>4</v>
      </c>
      <c r="B19" s="40"/>
      <c r="C19" s="40"/>
      <c r="D19" s="40"/>
      <c r="E19" s="41"/>
      <c r="F19" s="36" t="s">
        <v>102</v>
      </c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8"/>
      <c r="AU19" s="25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5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7"/>
      <c r="BU19" s="25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7"/>
      <c r="CT19" s="25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5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7"/>
      <c r="DT19" s="25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7"/>
      <c r="ES19" s="25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7"/>
    </row>
    <row r="20" spans="1:161" s="13" customFormat="1" ht="18" customHeight="1">
      <c r="A20" s="39">
        <v>5</v>
      </c>
      <c r="B20" s="40"/>
      <c r="C20" s="40"/>
      <c r="D20" s="40"/>
      <c r="E20" s="41"/>
      <c r="F20" s="33" t="s">
        <v>125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5"/>
      <c r="AU20" s="30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1226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1204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15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v>15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3" customFormat="1" ht="18" customHeight="1">
      <c r="A21" s="39">
        <v>6</v>
      </c>
      <c r="B21" s="40"/>
      <c r="C21" s="40"/>
      <c r="D21" s="40"/>
      <c r="E21" s="41"/>
      <c r="F21" s="33" t="s">
        <v>126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568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424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4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4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3" customFormat="1" ht="18" customHeight="1">
      <c r="A22" s="39">
        <v>7</v>
      </c>
      <c r="B22" s="40"/>
      <c r="C22" s="40"/>
      <c r="D22" s="40"/>
      <c r="E22" s="41"/>
      <c r="F22" s="36" t="s">
        <v>81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30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3" customFormat="1" ht="18" customHeight="1">
      <c r="A23" s="39">
        <v>8</v>
      </c>
      <c r="B23" s="40"/>
      <c r="C23" s="40"/>
      <c r="D23" s="40"/>
      <c r="E23" s="41"/>
      <c r="F23" s="33" t="s">
        <v>82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117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100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0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v>0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6" t="s">
        <v>17</v>
      </c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8"/>
      <c r="AU24" s="25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5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7"/>
      <c r="BU24" s="25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7"/>
      <c r="CT24" s="25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5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7"/>
      <c r="DT24" s="25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7"/>
      <c r="ES24" s="25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7"/>
    </row>
    <row r="25" spans="1:161" s="16" customFormat="1" ht="18" customHeight="1">
      <c r="A25" s="39">
        <v>10</v>
      </c>
      <c r="B25" s="40"/>
      <c r="C25" s="40"/>
      <c r="D25" s="40"/>
      <c r="E25" s="41"/>
      <c r="F25" s="33" t="s">
        <v>18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25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5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7"/>
      <c r="BU25" s="25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7"/>
      <c r="CT25" s="30">
        <v>379</v>
      </c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>
        <v>369</v>
      </c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>
        <v>3</v>
      </c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>
        <v>3</v>
      </c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3" customFormat="1" ht="18" customHeight="1">
      <c r="A26" s="39">
        <v>11</v>
      </c>
      <c r="B26" s="40"/>
      <c r="C26" s="40"/>
      <c r="D26" s="40"/>
      <c r="E26" s="41"/>
      <c r="F26" s="33" t="s">
        <v>127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92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90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0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3" t="s">
        <v>128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553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278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4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v>4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39">
        <v>13</v>
      </c>
      <c r="B28" s="40"/>
      <c r="C28" s="40"/>
      <c r="D28" s="40"/>
      <c r="E28" s="41"/>
      <c r="F28" s="33" t="s">
        <v>129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55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38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61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61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39">
        <v>14</v>
      </c>
      <c r="B29" s="40"/>
      <c r="C29" s="40"/>
      <c r="D29" s="40"/>
      <c r="E29" s="41"/>
      <c r="F29" s="36" t="s">
        <v>93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8"/>
      <c r="AU29" s="25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5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7"/>
      <c r="BU29" s="25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7"/>
      <c r="CT29" s="25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5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7"/>
      <c r="DT29" s="25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7"/>
      <c r="ES29" s="25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7"/>
    </row>
    <row r="30" spans="1:161" s="16" customFormat="1" ht="18" customHeight="1">
      <c r="A30" s="39">
        <v>15</v>
      </c>
      <c r="B30" s="40"/>
      <c r="C30" s="40"/>
      <c r="D30" s="40"/>
      <c r="E30" s="41"/>
      <c r="F30" s="33" t="s">
        <v>94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630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609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12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12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3" customFormat="1" ht="18" customHeight="1">
      <c r="A31" s="39">
        <v>16</v>
      </c>
      <c r="B31" s="40"/>
      <c r="C31" s="40"/>
      <c r="D31" s="40"/>
      <c r="E31" s="41"/>
      <c r="F31" s="33" t="s">
        <v>131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37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36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7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v>7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3" customFormat="1" ht="18" customHeight="1">
      <c r="A32" s="39">
        <v>17</v>
      </c>
      <c r="B32" s="40"/>
      <c r="C32" s="40"/>
      <c r="D32" s="40"/>
      <c r="E32" s="41"/>
      <c r="F32" s="33" t="s">
        <v>132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3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3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0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v>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6" customFormat="1" ht="18" customHeight="1">
      <c r="A33" s="39">
        <v>18</v>
      </c>
      <c r="B33" s="40"/>
      <c r="C33" s="40"/>
      <c r="D33" s="40"/>
      <c r="E33" s="41"/>
      <c r="F33" s="36" t="s">
        <v>19</v>
      </c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8"/>
      <c r="AU33" s="25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5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7"/>
      <c r="BU33" s="25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7"/>
      <c r="CT33" s="25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5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7"/>
      <c r="DT33" s="25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7"/>
      <c r="ES33" s="25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7"/>
    </row>
    <row r="34" spans="1:161" s="16" customFormat="1" ht="18" customHeight="1">
      <c r="A34" s="39">
        <v>19</v>
      </c>
      <c r="B34" s="40"/>
      <c r="C34" s="40"/>
      <c r="D34" s="40"/>
      <c r="E34" s="41"/>
      <c r="F34" s="33" t="s">
        <v>20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686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658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27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v>27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3" customFormat="1" ht="18" customHeight="1">
      <c r="A35" s="39">
        <v>20</v>
      </c>
      <c r="B35" s="40"/>
      <c r="C35" s="40"/>
      <c r="D35" s="40"/>
      <c r="E35" s="41"/>
      <c r="F35" s="33" t="s">
        <v>134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44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44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0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v>0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3" customFormat="1" ht="18" customHeight="1">
      <c r="A36" s="39">
        <v>21</v>
      </c>
      <c r="B36" s="40"/>
      <c r="C36" s="40"/>
      <c r="D36" s="40"/>
      <c r="E36" s="41"/>
      <c r="F36" s="33" t="s">
        <v>135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5"/>
      <c r="AU36" s="30">
        <v>10</v>
      </c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>
        <v>9</v>
      </c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>
        <v>2</v>
      </c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>
        <v>201</v>
      </c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>
        <v>172</v>
      </c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>
        <v>58</v>
      </c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>
        <f t="shared" si="0"/>
        <v>60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3" customFormat="1" ht="18" customHeight="1">
      <c r="A37" s="39">
        <v>22</v>
      </c>
      <c r="B37" s="40"/>
      <c r="C37" s="40"/>
      <c r="D37" s="40"/>
      <c r="E37" s="41"/>
      <c r="F37" s="33" t="s">
        <v>136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>
        <v>16</v>
      </c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>
        <v>16</v>
      </c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>
        <v>6</v>
      </c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293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245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39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f t="shared" si="0"/>
        <v>45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3" customFormat="1" ht="18" customHeight="1">
      <c r="A38" s="39">
        <v>23</v>
      </c>
      <c r="B38" s="40"/>
      <c r="C38" s="40"/>
      <c r="D38" s="40"/>
      <c r="E38" s="41"/>
      <c r="F38" s="33" t="s">
        <v>137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>
        <v>26</v>
      </c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>
        <v>23</v>
      </c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>
        <v>8</v>
      </c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327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281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76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f t="shared" si="0"/>
        <v>84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3" customFormat="1" ht="18" customHeight="1">
      <c r="A39" s="39">
        <v>24</v>
      </c>
      <c r="B39" s="40"/>
      <c r="C39" s="40"/>
      <c r="D39" s="40"/>
      <c r="E39" s="41"/>
      <c r="F39" s="33" t="s">
        <v>139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58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52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1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v>1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6" customFormat="1" ht="18" customHeight="1">
      <c r="A40" s="39">
        <v>25</v>
      </c>
      <c r="B40" s="40"/>
      <c r="C40" s="40"/>
      <c r="D40" s="40"/>
      <c r="E40" s="41"/>
      <c r="F40" s="36" t="s">
        <v>21</v>
      </c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8"/>
      <c r="AU40" s="25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5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7"/>
      <c r="BU40" s="25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7"/>
      <c r="CT40" s="25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5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7"/>
      <c r="DT40" s="25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7"/>
      <c r="ES40" s="25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7"/>
    </row>
    <row r="41" spans="1:161" s="13" customFormat="1" ht="18" customHeight="1">
      <c r="A41" s="39">
        <v>26</v>
      </c>
      <c r="B41" s="40"/>
      <c r="C41" s="40"/>
      <c r="D41" s="40"/>
      <c r="E41" s="41"/>
      <c r="F41" s="33" t="s">
        <v>24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224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224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7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v>7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3" customFormat="1" ht="18" customHeight="1">
      <c r="A42" s="39">
        <v>27</v>
      </c>
      <c r="B42" s="40"/>
      <c r="C42" s="40"/>
      <c r="D42" s="40"/>
      <c r="E42" s="41"/>
      <c r="F42" s="33" t="s">
        <v>84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5"/>
      <c r="AU42" s="30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>
        <v>114</v>
      </c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>
        <v>95</v>
      </c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>
        <v>0</v>
      </c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>
        <v>0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3" customFormat="1" ht="18" customHeight="1">
      <c r="A43" s="39">
        <v>28</v>
      </c>
      <c r="B43" s="40"/>
      <c r="C43" s="40"/>
      <c r="D43" s="40"/>
      <c r="E43" s="41"/>
      <c r="F43" s="33" t="s">
        <v>25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202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202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0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v>0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6" customFormat="1" ht="18" customHeight="1">
      <c r="A44" s="39">
        <v>29</v>
      </c>
      <c r="B44" s="40"/>
      <c r="C44" s="40"/>
      <c r="D44" s="40"/>
      <c r="E44" s="41"/>
      <c r="F44" s="36" t="s">
        <v>26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  <c r="AU44" s="25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5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7"/>
      <c r="BU44" s="25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7"/>
      <c r="CT44" s="25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5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7"/>
      <c r="DT44" s="25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7"/>
      <c r="ES44" s="25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7"/>
    </row>
    <row r="45" spans="1:161" s="16" customFormat="1" ht="18" customHeight="1">
      <c r="A45" s="39">
        <v>30</v>
      </c>
      <c r="B45" s="40"/>
      <c r="C45" s="40"/>
      <c r="D45" s="40"/>
      <c r="E45" s="41"/>
      <c r="F45" s="33" t="s">
        <v>27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439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418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1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v>1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3" customFormat="1" ht="18" customHeight="1">
      <c r="A46" s="39">
        <v>31</v>
      </c>
      <c r="B46" s="40"/>
      <c r="C46" s="40"/>
      <c r="D46" s="40"/>
      <c r="E46" s="41"/>
      <c r="F46" s="33" t="s">
        <v>114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5"/>
      <c r="AU46" s="30">
        <v>132</v>
      </c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0">
        <v>105</v>
      </c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2"/>
      <c r="BU46" s="30">
        <v>0</v>
      </c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2"/>
      <c r="CT46" s="30">
        <v>406</v>
      </c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0">
        <v>353</v>
      </c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2"/>
      <c r="DT46" s="30">
        <v>34</v>
      </c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2"/>
      <c r="ES46" s="30">
        <v>34</v>
      </c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2"/>
    </row>
    <row r="47" spans="1:161" s="13" customFormat="1" ht="18" customHeight="1">
      <c r="A47" s="39">
        <v>32</v>
      </c>
      <c r="B47" s="40"/>
      <c r="C47" s="40"/>
      <c r="D47" s="40"/>
      <c r="E47" s="41"/>
      <c r="F47" s="33" t="s">
        <v>140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>
        <v>26</v>
      </c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>
        <v>24</v>
      </c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>
        <v>0</v>
      </c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337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293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13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v>13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6" customFormat="1" ht="18" customHeight="1">
      <c r="A48" s="39">
        <v>33</v>
      </c>
      <c r="B48" s="40"/>
      <c r="C48" s="40"/>
      <c r="D48" s="40"/>
      <c r="E48" s="41"/>
      <c r="F48" s="36" t="s">
        <v>28</v>
      </c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8"/>
      <c r="AU48" s="25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5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7"/>
      <c r="BU48" s="25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7"/>
      <c r="CT48" s="25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5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7"/>
      <c r="DT48" s="25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7"/>
      <c r="ES48" s="25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7"/>
    </row>
    <row r="49" spans="1:161" s="13" customFormat="1" ht="18" customHeight="1">
      <c r="A49" s="39">
        <v>34</v>
      </c>
      <c r="B49" s="40"/>
      <c r="C49" s="40"/>
      <c r="D49" s="40"/>
      <c r="E49" s="41"/>
      <c r="F49" s="33" t="s">
        <v>177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10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10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3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v>3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1" s="13" customFormat="1" ht="18" customHeight="1">
      <c r="A50" s="39">
        <v>35</v>
      </c>
      <c r="B50" s="40"/>
      <c r="C50" s="40"/>
      <c r="D50" s="40"/>
      <c r="E50" s="41"/>
      <c r="F50" s="33" t="s">
        <v>29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5"/>
      <c r="AU50" s="30">
        <v>100</v>
      </c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0">
        <v>92</v>
      </c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2"/>
      <c r="BU50" s="30">
        <v>27</v>
      </c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2"/>
      <c r="CT50" s="30">
        <v>708</v>
      </c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0">
        <v>514</v>
      </c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2"/>
      <c r="DT50" s="30">
        <v>9</v>
      </c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2"/>
      <c r="ES50" s="30">
        <f t="shared" si="0"/>
        <v>36</v>
      </c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1" s="16" customFormat="1" ht="18" customHeight="1">
      <c r="A51" s="39">
        <v>36</v>
      </c>
      <c r="B51" s="40"/>
      <c r="C51" s="40"/>
      <c r="D51" s="40"/>
      <c r="E51" s="41"/>
      <c r="F51" s="36" t="s">
        <v>30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8"/>
      <c r="AU51" s="30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3" customFormat="1" ht="18" customHeight="1">
      <c r="A52" s="39">
        <v>37</v>
      </c>
      <c r="B52" s="40"/>
      <c r="C52" s="40"/>
      <c r="D52" s="40"/>
      <c r="E52" s="41"/>
      <c r="F52" s="33" t="s">
        <v>32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5"/>
      <c r="AU52" s="30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0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2"/>
      <c r="BU52" s="30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2"/>
      <c r="CT52" s="30">
        <v>316</v>
      </c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0">
        <v>205</v>
      </c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2"/>
      <c r="DT52" s="30">
        <v>2</v>
      </c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2"/>
      <c r="ES52" s="30">
        <v>2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3" customFormat="1" ht="18" customHeight="1">
      <c r="A53" s="39">
        <v>38</v>
      </c>
      <c r="B53" s="40"/>
      <c r="C53" s="40"/>
      <c r="D53" s="40"/>
      <c r="E53" s="41"/>
      <c r="F53" s="33" t="s">
        <v>143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25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13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0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v>0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</row>
    <row r="54" spans="1:161" s="16" customFormat="1" ht="18" customHeight="1">
      <c r="A54" s="39">
        <v>39</v>
      </c>
      <c r="B54" s="40"/>
      <c r="C54" s="40"/>
      <c r="D54" s="40"/>
      <c r="E54" s="41"/>
      <c r="F54" s="36" t="s">
        <v>33</v>
      </c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8"/>
      <c r="AU54" s="25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5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7"/>
      <c r="BU54" s="25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7"/>
      <c r="CT54" s="25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5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7"/>
      <c r="DT54" s="25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7"/>
      <c r="ES54" s="25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7"/>
    </row>
    <row r="55" spans="1:161" s="13" customFormat="1" ht="18" customHeight="1">
      <c r="A55" s="39">
        <v>40</v>
      </c>
      <c r="B55" s="40"/>
      <c r="C55" s="40"/>
      <c r="D55" s="40"/>
      <c r="E55" s="41"/>
      <c r="F55" s="33" t="s">
        <v>35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>
        <v>71</v>
      </c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>
        <v>69</v>
      </c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>
        <v>0</v>
      </c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792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474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4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f t="shared" si="0"/>
        <v>4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3" customFormat="1" ht="18" customHeight="1">
      <c r="A56" s="39">
        <v>41</v>
      </c>
      <c r="B56" s="40"/>
      <c r="C56" s="40"/>
      <c r="D56" s="40"/>
      <c r="E56" s="41"/>
      <c r="F56" s="33" t="s">
        <v>36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5"/>
      <c r="AU56" s="3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>
        <v>131</v>
      </c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>
        <v>123</v>
      </c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>
        <v>4</v>
      </c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>
        <v>4</v>
      </c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6" customFormat="1" ht="18" customHeight="1">
      <c r="A57" s="39">
        <v>42</v>
      </c>
      <c r="B57" s="40"/>
      <c r="C57" s="40"/>
      <c r="D57" s="40"/>
      <c r="E57" s="41"/>
      <c r="F57" s="36" t="s">
        <v>37</v>
      </c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8"/>
      <c r="AU57" s="25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5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7"/>
      <c r="BU57" s="25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7"/>
      <c r="CT57" s="25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5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7"/>
      <c r="DT57" s="25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7"/>
      <c r="ES57" s="25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7"/>
    </row>
    <row r="58" spans="1:161" s="16" customFormat="1" ht="18" customHeight="1">
      <c r="A58" s="39">
        <v>43</v>
      </c>
      <c r="B58" s="40"/>
      <c r="C58" s="40"/>
      <c r="D58" s="40"/>
      <c r="E58" s="41"/>
      <c r="F58" s="33" t="s">
        <v>38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5"/>
      <c r="AU58" s="30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0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2"/>
      <c r="BU58" s="30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2"/>
      <c r="CT58" s="30">
        <v>491</v>
      </c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0">
        <v>478</v>
      </c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2"/>
      <c r="DT58" s="30">
        <v>3</v>
      </c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2"/>
      <c r="ES58" s="30">
        <v>3</v>
      </c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2"/>
    </row>
    <row r="59" spans="1:161" s="13" customFormat="1" ht="18" customHeight="1">
      <c r="A59" s="39">
        <v>44</v>
      </c>
      <c r="B59" s="40"/>
      <c r="C59" s="40"/>
      <c r="D59" s="40"/>
      <c r="E59" s="41"/>
      <c r="F59" s="33" t="s">
        <v>145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>
        <v>64</v>
      </c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>
        <v>60</v>
      </c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>
        <v>5</v>
      </c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113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105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6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f t="shared" si="0"/>
        <v>11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6" customFormat="1" ht="18" customHeight="1">
      <c r="A60" s="39">
        <v>45</v>
      </c>
      <c r="B60" s="40"/>
      <c r="C60" s="40"/>
      <c r="D60" s="40"/>
      <c r="E60" s="41"/>
      <c r="F60" s="36" t="s">
        <v>39</v>
      </c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8"/>
      <c r="AU60" s="25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5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7"/>
      <c r="BU60" s="25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7"/>
      <c r="CT60" s="25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5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7"/>
      <c r="DT60" s="25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7"/>
      <c r="ES60" s="25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7"/>
    </row>
    <row r="61" spans="1:161" s="16" customFormat="1" ht="18" customHeight="1">
      <c r="A61" s="39">
        <v>46</v>
      </c>
      <c r="B61" s="40"/>
      <c r="C61" s="40"/>
      <c r="D61" s="40"/>
      <c r="E61" s="41"/>
      <c r="F61" s="33" t="s">
        <v>40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5"/>
      <c r="AU61" s="3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30">
        <v>802</v>
      </c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0">
        <v>768</v>
      </c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2"/>
      <c r="DT61" s="30">
        <v>32</v>
      </c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2"/>
      <c r="ES61" s="30">
        <v>32</v>
      </c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2"/>
    </row>
    <row r="62" spans="1:161" s="13" customFormat="1" ht="18" customHeight="1">
      <c r="A62" s="39">
        <v>47</v>
      </c>
      <c r="B62" s="40"/>
      <c r="C62" s="40"/>
      <c r="D62" s="40"/>
      <c r="E62" s="41"/>
      <c r="F62" s="33" t="s">
        <v>146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>
        <v>108</v>
      </c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>
        <v>14</v>
      </c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>
        <v>0</v>
      </c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v>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3" customFormat="1" ht="18" customHeight="1">
      <c r="A63" s="39">
        <v>48</v>
      </c>
      <c r="B63" s="40"/>
      <c r="C63" s="40"/>
      <c r="D63" s="40"/>
      <c r="E63" s="41"/>
      <c r="F63" s="33" t="s">
        <v>147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499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376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8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v>8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3" customFormat="1" ht="18" customHeight="1">
      <c r="A64" s="39">
        <v>49</v>
      </c>
      <c r="B64" s="40"/>
      <c r="C64" s="40"/>
      <c r="D64" s="40"/>
      <c r="E64" s="41"/>
      <c r="F64" s="33" t="s">
        <v>148</v>
      </c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5"/>
      <c r="AU64" s="30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0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2"/>
      <c r="BU64" s="30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2"/>
      <c r="CT64" s="30">
        <v>183</v>
      </c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0">
        <v>175</v>
      </c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2"/>
      <c r="DT64" s="30">
        <v>0</v>
      </c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2"/>
      <c r="ES64" s="30">
        <v>0</v>
      </c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2"/>
    </row>
    <row r="65" spans="1:161" s="16" customFormat="1" ht="18" customHeight="1">
      <c r="A65" s="39">
        <v>50</v>
      </c>
      <c r="B65" s="40"/>
      <c r="C65" s="40"/>
      <c r="D65" s="40"/>
      <c r="E65" s="41"/>
      <c r="F65" s="36" t="s">
        <v>41</v>
      </c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8"/>
      <c r="AU65" s="25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5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7"/>
      <c r="BU65" s="25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7"/>
      <c r="CT65" s="25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5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7"/>
      <c r="DT65" s="25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7"/>
      <c r="ES65" s="25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7"/>
    </row>
    <row r="66" spans="1:161" s="16" customFormat="1" ht="18" customHeight="1">
      <c r="A66" s="39">
        <v>51</v>
      </c>
      <c r="B66" s="40"/>
      <c r="C66" s="40"/>
      <c r="D66" s="40"/>
      <c r="E66" s="41"/>
      <c r="F66" s="33" t="s">
        <v>42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5"/>
      <c r="AU66" s="30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0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2"/>
      <c r="BU66" s="30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2"/>
      <c r="CT66" s="30">
        <v>559</v>
      </c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0">
        <v>534</v>
      </c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2"/>
      <c r="DT66" s="30">
        <v>24</v>
      </c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2"/>
      <c r="ES66" s="30">
        <v>24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3" customFormat="1" ht="18" customHeight="1">
      <c r="A67" s="39">
        <v>52</v>
      </c>
      <c r="B67" s="40"/>
      <c r="C67" s="40"/>
      <c r="D67" s="40"/>
      <c r="E67" s="41"/>
      <c r="F67" s="33" t="s">
        <v>150</v>
      </c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5"/>
      <c r="AU67" s="30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0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2"/>
      <c r="BU67" s="30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2"/>
      <c r="CT67" s="30">
        <v>348</v>
      </c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0">
        <v>320</v>
      </c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2"/>
      <c r="DT67" s="30">
        <v>4</v>
      </c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2"/>
      <c r="ES67" s="30">
        <v>4</v>
      </c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6" customFormat="1" ht="18" customHeight="1">
      <c r="A68" s="39">
        <v>53</v>
      </c>
      <c r="B68" s="40"/>
      <c r="C68" s="40"/>
      <c r="D68" s="40"/>
      <c r="E68" s="41"/>
      <c r="F68" s="36" t="s">
        <v>43</v>
      </c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8"/>
      <c r="AU68" s="25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5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7"/>
      <c r="BU68" s="25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7"/>
      <c r="CT68" s="25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5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7"/>
      <c r="DT68" s="25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7"/>
      <c r="ES68" s="25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7"/>
    </row>
    <row r="69" spans="1:161" s="13" customFormat="1" ht="18" customHeight="1">
      <c r="A69" s="39">
        <v>54</v>
      </c>
      <c r="B69" s="40"/>
      <c r="C69" s="40"/>
      <c r="D69" s="40"/>
      <c r="E69" s="41"/>
      <c r="F69" s="33" t="s">
        <v>44</v>
      </c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5"/>
      <c r="AU69" s="30">
        <v>204</v>
      </c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0">
        <v>136</v>
      </c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2"/>
      <c r="BU69" s="30">
        <v>49</v>
      </c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2"/>
      <c r="CT69" s="30">
        <v>1475</v>
      </c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0">
        <v>1115</v>
      </c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2"/>
      <c r="DT69" s="30">
        <v>96</v>
      </c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2"/>
      <c r="ES69" s="30">
        <f t="shared" si="0"/>
        <v>145</v>
      </c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2"/>
    </row>
    <row r="70" spans="1:161" s="16" customFormat="1" ht="18" customHeight="1">
      <c r="A70" s="39">
        <v>55</v>
      </c>
      <c r="B70" s="40"/>
      <c r="C70" s="40"/>
      <c r="D70" s="40"/>
      <c r="E70" s="41"/>
      <c r="F70" s="36" t="s">
        <v>85</v>
      </c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8"/>
      <c r="AU70" s="25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5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7"/>
      <c r="BU70" s="25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7"/>
      <c r="CT70" s="25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5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7"/>
      <c r="DT70" s="25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7"/>
      <c r="ES70" s="25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7"/>
    </row>
    <row r="71" spans="1:161" s="16" customFormat="1" ht="18" customHeight="1">
      <c r="A71" s="39">
        <v>56</v>
      </c>
      <c r="B71" s="40"/>
      <c r="C71" s="40"/>
      <c r="D71" s="40"/>
      <c r="E71" s="41"/>
      <c r="F71" s="33" t="s">
        <v>86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5"/>
      <c r="AU71" s="30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0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2"/>
      <c r="BU71" s="30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2"/>
      <c r="CT71" s="30">
        <v>252</v>
      </c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0">
        <v>247</v>
      </c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2"/>
      <c r="DT71" s="30">
        <v>1</v>
      </c>
      <c r="DU71" s="31"/>
      <c r="DV71" s="31"/>
      <c r="DW71" s="31"/>
      <c r="DX71" s="31"/>
      <c r="DY71" s="31"/>
      <c r="DZ71" s="31"/>
      <c r="EA71" s="31"/>
      <c r="EB71" s="31"/>
      <c r="EC71" s="31"/>
      <c r="ED71" s="31"/>
      <c r="EE71" s="31"/>
      <c r="EF71" s="31"/>
      <c r="EG71" s="31"/>
      <c r="EH71" s="31"/>
      <c r="EI71" s="31"/>
      <c r="EJ71" s="31"/>
      <c r="EK71" s="31"/>
      <c r="EL71" s="31"/>
      <c r="EM71" s="31"/>
      <c r="EN71" s="31"/>
      <c r="EO71" s="31"/>
      <c r="EP71" s="31"/>
      <c r="EQ71" s="31"/>
      <c r="ER71" s="32"/>
      <c r="ES71" s="30">
        <v>1</v>
      </c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2"/>
    </row>
    <row r="72" spans="1:161" s="13" customFormat="1" ht="18" customHeight="1">
      <c r="A72" s="39">
        <v>57</v>
      </c>
      <c r="B72" s="40"/>
      <c r="C72" s="40"/>
      <c r="D72" s="40"/>
      <c r="E72" s="41"/>
      <c r="F72" s="36" t="s">
        <v>87</v>
      </c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8"/>
      <c r="AU72" s="30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0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2"/>
      <c r="BU72" s="30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2"/>
      <c r="CT72" s="30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0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2"/>
      <c r="DT72" s="30"/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2"/>
      <c r="ES72" s="30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2"/>
    </row>
    <row r="73" spans="1:161" s="13" customFormat="1" ht="18" customHeight="1">
      <c r="A73" s="39">
        <v>58</v>
      </c>
      <c r="B73" s="40"/>
      <c r="C73" s="40"/>
      <c r="D73" s="40"/>
      <c r="E73" s="41"/>
      <c r="F73" s="33" t="s">
        <v>151</v>
      </c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5"/>
      <c r="AU73" s="30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0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2"/>
      <c r="BU73" s="30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2"/>
      <c r="CT73" s="30">
        <v>60</v>
      </c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0">
        <v>55</v>
      </c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2"/>
      <c r="DT73" s="30">
        <v>0</v>
      </c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2"/>
      <c r="ES73" s="30">
        <v>0</v>
      </c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2"/>
    </row>
    <row r="74" spans="1:161" s="13" customFormat="1" ht="18" customHeight="1">
      <c r="A74" s="39">
        <v>59</v>
      </c>
      <c r="B74" s="40"/>
      <c r="C74" s="40"/>
      <c r="D74" s="40"/>
      <c r="E74" s="41"/>
      <c r="F74" s="36" t="s">
        <v>90</v>
      </c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8"/>
      <c r="AU74" s="30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0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2"/>
      <c r="BU74" s="30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2"/>
      <c r="CT74" s="30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0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2"/>
      <c r="DT74" s="30"/>
      <c r="DU74" s="31"/>
      <c r="DV74" s="31"/>
      <c r="DW74" s="31"/>
      <c r="DX74" s="31"/>
      <c r="DY74" s="31"/>
      <c r="DZ74" s="31"/>
      <c r="EA74" s="31"/>
      <c r="EB74" s="31"/>
      <c r="EC74" s="31"/>
      <c r="ED74" s="31"/>
      <c r="EE74" s="31"/>
      <c r="EF74" s="31"/>
      <c r="EG74" s="31"/>
      <c r="EH74" s="31"/>
      <c r="EI74" s="31"/>
      <c r="EJ74" s="31"/>
      <c r="EK74" s="31"/>
      <c r="EL74" s="31"/>
      <c r="EM74" s="31"/>
      <c r="EN74" s="31"/>
      <c r="EO74" s="31"/>
      <c r="EP74" s="31"/>
      <c r="EQ74" s="31"/>
      <c r="ER74" s="32"/>
      <c r="ES74" s="30"/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2"/>
    </row>
    <row r="75" spans="1:161" s="13" customFormat="1" ht="18" customHeight="1">
      <c r="A75" s="39">
        <v>60</v>
      </c>
      <c r="B75" s="40"/>
      <c r="C75" s="40"/>
      <c r="D75" s="40"/>
      <c r="E75" s="41"/>
      <c r="F75" s="33" t="s">
        <v>91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5"/>
      <c r="AU75" s="30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0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2"/>
      <c r="BU75" s="30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2"/>
      <c r="CT75" s="30">
        <v>272</v>
      </c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0">
        <v>250</v>
      </c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2"/>
      <c r="DT75" s="30">
        <v>0</v>
      </c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2"/>
      <c r="ES75" s="30">
        <v>0</v>
      </c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2"/>
    </row>
    <row r="76" spans="1:161" s="13" customFormat="1" ht="18" customHeight="1">
      <c r="A76" s="39">
        <v>61</v>
      </c>
      <c r="B76" s="40"/>
      <c r="C76" s="40"/>
      <c r="D76" s="40"/>
      <c r="E76" s="41"/>
      <c r="F76" s="36" t="s">
        <v>45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8"/>
      <c r="AU76" s="30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0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2"/>
      <c r="BU76" s="30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2"/>
      <c r="CT76" s="30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0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2"/>
      <c r="DT76" s="30"/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2"/>
      <c r="ES76" s="30"/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2"/>
    </row>
    <row r="77" spans="1:161" s="13" customFormat="1" ht="18" customHeight="1">
      <c r="A77" s="39">
        <v>62</v>
      </c>
      <c r="B77" s="40"/>
      <c r="C77" s="40"/>
      <c r="D77" s="40"/>
      <c r="E77" s="41"/>
      <c r="F77" s="33" t="s">
        <v>46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5"/>
      <c r="AU77" s="30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0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2"/>
      <c r="BU77" s="30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2"/>
      <c r="CT77" s="30">
        <v>528</v>
      </c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0">
        <v>517</v>
      </c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2"/>
      <c r="DT77" s="30">
        <v>3</v>
      </c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2"/>
      <c r="ES77" s="30">
        <v>3</v>
      </c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2"/>
    </row>
    <row r="78" spans="1:161" s="16" customFormat="1" ht="18" customHeight="1">
      <c r="A78" s="39">
        <v>63</v>
      </c>
      <c r="B78" s="40"/>
      <c r="C78" s="40"/>
      <c r="D78" s="40"/>
      <c r="E78" s="41"/>
      <c r="F78" s="36" t="s">
        <v>48</v>
      </c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8"/>
      <c r="AU78" s="25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5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7"/>
      <c r="BU78" s="25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7"/>
      <c r="CT78" s="25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5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7"/>
      <c r="DT78" s="25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7"/>
      <c r="ES78" s="25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7"/>
    </row>
    <row r="79" spans="1:161" s="13" customFormat="1" ht="18" customHeight="1">
      <c r="A79" s="39">
        <v>64</v>
      </c>
      <c r="B79" s="40"/>
      <c r="C79" s="40"/>
      <c r="D79" s="40"/>
      <c r="E79" s="41"/>
      <c r="F79" s="33" t="s">
        <v>50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5"/>
      <c r="AU79" s="30">
        <v>27</v>
      </c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0">
        <v>27</v>
      </c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2"/>
      <c r="BU79" s="30">
        <v>0</v>
      </c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2"/>
      <c r="CT79" s="30">
        <v>163</v>
      </c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0">
        <v>135</v>
      </c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2"/>
      <c r="DT79" s="30">
        <v>10</v>
      </c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2"/>
      <c r="ES79" s="30">
        <v>10</v>
      </c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2"/>
    </row>
    <row r="80" spans="1:161" s="13" customFormat="1" ht="18" customHeight="1">
      <c r="A80" s="39">
        <v>65</v>
      </c>
      <c r="B80" s="40"/>
      <c r="C80" s="40"/>
      <c r="D80" s="40"/>
      <c r="E80" s="41"/>
      <c r="F80" s="33" t="s">
        <v>52</v>
      </c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5"/>
      <c r="AU80" s="30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0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2"/>
      <c r="BU80" s="30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2"/>
      <c r="CT80" s="30">
        <v>108</v>
      </c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0">
        <v>106</v>
      </c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2"/>
      <c r="DT80" s="30">
        <v>1</v>
      </c>
      <c r="DU80" s="31"/>
      <c r="DV80" s="31"/>
      <c r="DW80" s="31"/>
      <c r="DX80" s="31"/>
      <c r="DY80" s="31"/>
      <c r="DZ80" s="31"/>
      <c r="EA80" s="31"/>
      <c r="EB80" s="31"/>
      <c r="EC80" s="31"/>
      <c r="ED80" s="31"/>
      <c r="EE80" s="31"/>
      <c r="EF80" s="31"/>
      <c r="EG80" s="31"/>
      <c r="EH80" s="31"/>
      <c r="EI80" s="31"/>
      <c r="EJ80" s="31"/>
      <c r="EK80" s="31"/>
      <c r="EL80" s="31"/>
      <c r="EM80" s="31"/>
      <c r="EN80" s="31"/>
      <c r="EO80" s="31"/>
      <c r="EP80" s="31"/>
      <c r="EQ80" s="31"/>
      <c r="ER80" s="32"/>
      <c r="ES80" s="30">
        <v>1</v>
      </c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2"/>
    </row>
    <row r="81" spans="1:161" s="16" customFormat="1" ht="18" customHeight="1">
      <c r="A81" s="39">
        <v>66</v>
      </c>
      <c r="B81" s="40"/>
      <c r="C81" s="40"/>
      <c r="D81" s="40"/>
      <c r="E81" s="41"/>
      <c r="F81" s="36" t="s">
        <v>55</v>
      </c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8"/>
      <c r="AU81" s="25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5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7"/>
      <c r="BU81" s="25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7"/>
      <c r="CT81" s="25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5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7"/>
      <c r="DT81" s="25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7"/>
      <c r="ES81" s="25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7"/>
    </row>
    <row r="82" spans="1:161" s="13" customFormat="1" ht="18" customHeight="1">
      <c r="A82" s="39">
        <v>67</v>
      </c>
      <c r="B82" s="40"/>
      <c r="C82" s="40"/>
      <c r="D82" s="40"/>
      <c r="E82" s="41"/>
      <c r="F82" s="33" t="s">
        <v>57</v>
      </c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5"/>
      <c r="AU82" s="30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0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2"/>
      <c r="BU82" s="30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2"/>
      <c r="CT82" s="30">
        <v>539</v>
      </c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0">
        <v>520</v>
      </c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2"/>
      <c r="DT82" s="30">
        <v>0</v>
      </c>
      <c r="DU82" s="31"/>
      <c r="DV82" s="31"/>
      <c r="DW82" s="31"/>
      <c r="DX82" s="31"/>
      <c r="DY82" s="31"/>
      <c r="DZ82" s="31"/>
      <c r="EA82" s="31"/>
      <c r="EB82" s="31"/>
      <c r="EC82" s="31"/>
      <c r="ED82" s="31"/>
      <c r="EE82" s="31"/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2"/>
      <c r="ES82" s="30">
        <v>0</v>
      </c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2"/>
    </row>
    <row r="83" spans="1:161" s="13" customFormat="1" ht="18" customHeight="1">
      <c r="A83" s="39">
        <v>68</v>
      </c>
      <c r="B83" s="40"/>
      <c r="C83" s="40"/>
      <c r="D83" s="40"/>
      <c r="E83" s="41"/>
      <c r="F83" s="33" t="s">
        <v>25</v>
      </c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5"/>
      <c r="AU83" s="30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0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2"/>
      <c r="BU83" s="30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2"/>
      <c r="CT83" s="30">
        <v>32</v>
      </c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0">
        <v>32</v>
      </c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2"/>
      <c r="DT83" s="30">
        <v>0</v>
      </c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2"/>
      <c r="ES83" s="30">
        <v>0</v>
      </c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2"/>
    </row>
    <row r="84" spans="1:161" s="13" customFormat="1" ht="18" customHeight="1">
      <c r="A84" s="39">
        <v>69</v>
      </c>
      <c r="B84" s="40"/>
      <c r="C84" s="40"/>
      <c r="D84" s="40"/>
      <c r="E84" s="41"/>
      <c r="F84" s="36" t="s">
        <v>153</v>
      </c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8"/>
      <c r="AU84" s="30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0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2"/>
      <c r="BU84" s="30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2"/>
      <c r="CT84" s="30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0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2"/>
      <c r="DT84" s="30"/>
      <c r="DU84" s="31"/>
      <c r="DV84" s="31"/>
      <c r="DW84" s="31"/>
      <c r="DX84" s="31"/>
      <c r="DY84" s="31"/>
      <c r="DZ84" s="31"/>
      <c r="EA84" s="31"/>
      <c r="EB84" s="31"/>
      <c r="EC84" s="31"/>
      <c r="ED84" s="31"/>
      <c r="EE84" s="31"/>
      <c r="EF84" s="31"/>
      <c r="EG84" s="31"/>
      <c r="EH84" s="31"/>
      <c r="EI84" s="31"/>
      <c r="EJ84" s="31"/>
      <c r="EK84" s="31"/>
      <c r="EL84" s="31"/>
      <c r="EM84" s="31"/>
      <c r="EN84" s="31"/>
      <c r="EO84" s="31"/>
      <c r="EP84" s="31"/>
      <c r="EQ84" s="31"/>
      <c r="ER84" s="32"/>
      <c r="ES84" s="30"/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2"/>
    </row>
    <row r="85" spans="1:161" s="13" customFormat="1" ht="18" customHeight="1">
      <c r="A85" s="39">
        <v>70</v>
      </c>
      <c r="B85" s="40"/>
      <c r="C85" s="40"/>
      <c r="D85" s="40"/>
      <c r="E85" s="41"/>
      <c r="F85" s="33" t="s">
        <v>154</v>
      </c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5"/>
      <c r="AU85" s="30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0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2"/>
      <c r="BU85" s="30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2"/>
      <c r="CT85" s="30">
        <v>562</v>
      </c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0">
        <v>455</v>
      </c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2"/>
      <c r="DT85" s="30">
        <v>18</v>
      </c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2"/>
      <c r="ES85" s="30">
        <v>18</v>
      </c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2"/>
    </row>
    <row r="86" spans="1:161" s="16" customFormat="1" ht="18" customHeight="1">
      <c r="A86" s="39">
        <v>71</v>
      </c>
      <c r="B86" s="40"/>
      <c r="C86" s="40"/>
      <c r="D86" s="40"/>
      <c r="E86" s="41"/>
      <c r="F86" s="36" t="s">
        <v>58</v>
      </c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8"/>
      <c r="AU86" s="25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5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7"/>
      <c r="BU86" s="25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7"/>
      <c r="CT86" s="25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5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7"/>
      <c r="DT86" s="25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7"/>
      <c r="ES86" s="30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2"/>
    </row>
    <row r="87" spans="1:161" s="13" customFormat="1" ht="18" customHeight="1">
      <c r="A87" s="39">
        <v>72</v>
      </c>
      <c r="B87" s="40"/>
      <c r="C87" s="40"/>
      <c r="D87" s="40"/>
      <c r="E87" s="41"/>
      <c r="F87" s="33" t="s">
        <v>155</v>
      </c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5"/>
      <c r="AU87" s="30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0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2"/>
      <c r="BU87" s="30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2"/>
      <c r="CT87" s="30">
        <v>651</v>
      </c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0">
        <v>631</v>
      </c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2"/>
      <c r="DT87" s="30">
        <v>26</v>
      </c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2"/>
      <c r="ES87" s="30">
        <v>26</v>
      </c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2"/>
    </row>
    <row r="88" spans="1:161" s="13" customFormat="1" ht="18" customHeight="1">
      <c r="A88" s="39">
        <v>73</v>
      </c>
      <c r="B88" s="40"/>
      <c r="C88" s="40"/>
      <c r="D88" s="40"/>
      <c r="E88" s="41"/>
      <c r="F88" s="33" t="s">
        <v>195</v>
      </c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5"/>
      <c r="AU88" s="30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0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2"/>
      <c r="BU88" s="30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2"/>
      <c r="CT88" s="30">
        <v>12</v>
      </c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0">
        <v>12</v>
      </c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2"/>
      <c r="DT88" s="30">
        <v>3</v>
      </c>
      <c r="DU88" s="31"/>
      <c r="DV88" s="31"/>
      <c r="DW88" s="31"/>
      <c r="DX88" s="31"/>
      <c r="DY88" s="31"/>
      <c r="DZ88" s="31"/>
      <c r="EA88" s="31"/>
      <c r="EB88" s="31"/>
      <c r="EC88" s="31"/>
      <c r="ED88" s="31"/>
      <c r="EE88" s="31"/>
      <c r="EF88" s="31"/>
      <c r="EG88" s="31"/>
      <c r="EH88" s="31"/>
      <c r="EI88" s="31"/>
      <c r="EJ88" s="31"/>
      <c r="EK88" s="31"/>
      <c r="EL88" s="31"/>
      <c r="EM88" s="31"/>
      <c r="EN88" s="31"/>
      <c r="EO88" s="31"/>
      <c r="EP88" s="31"/>
      <c r="EQ88" s="31"/>
      <c r="ER88" s="32"/>
      <c r="ES88" s="30">
        <v>3</v>
      </c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2"/>
    </row>
    <row r="89" spans="1:161" s="13" customFormat="1" ht="18" customHeight="1">
      <c r="A89" s="39">
        <v>74</v>
      </c>
      <c r="B89" s="40"/>
      <c r="C89" s="40"/>
      <c r="D89" s="40"/>
      <c r="E89" s="41"/>
      <c r="F89" s="33" t="s">
        <v>196</v>
      </c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5"/>
      <c r="AU89" s="30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0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2"/>
      <c r="BU89" s="30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2"/>
      <c r="CT89" s="30">
        <v>12</v>
      </c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0">
        <v>12</v>
      </c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2"/>
      <c r="DT89" s="30">
        <v>2</v>
      </c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2"/>
      <c r="ES89" s="30">
        <v>2</v>
      </c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2"/>
    </row>
    <row r="90" spans="1:161" s="13" customFormat="1" ht="18" customHeight="1">
      <c r="A90" s="39">
        <v>75</v>
      </c>
      <c r="B90" s="40"/>
      <c r="C90" s="40"/>
      <c r="D90" s="40"/>
      <c r="E90" s="41"/>
      <c r="F90" s="33" t="s">
        <v>156</v>
      </c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5"/>
      <c r="AU90" s="30">
        <v>22</v>
      </c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0">
        <v>19</v>
      </c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2"/>
      <c r="BU90" s="30">
        <v>5</v>
      </c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2"/>
      <c r="CT90" s="30">
        <v>343</v>
      </c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0">
        <v>291</v>
      </c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2"/>
      <c r="DT90" s="30">
        <v>12</v>
      </c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2"/>
      <c r="ES90" s="30">
        <f t="shared" ref="ES90:ES98" si="1">DT90+BU90</f>
        <v>17</v>
      </c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2"/>
    </row>
    <row r="91" spans="1:161" s="13" customFormat="1" ht="18" customHeight="1">
      <c r="A91" s="39">
        <v>76</v>
      </c>
      <c r="B91" s="40"/>
      <c r="C91" s="40"/>
      <c r="D91" s="40"/>
      <c r="E91" s="41"/>
      <c r="F91" s="33" t="s">
        <v>59</v>
      </c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5"/>
      <c r="AU91" s="30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0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2"/>
      <c r="BU91" s="30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2"/>
      <c r="CT91" s="30">
        <v>168</v>
      </c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0">
        <v>69</v>
      </c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2"/>
      <c r="DT91" s="30">
        <v>0</v>
      </c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2"/>
      <c r="ES91" s="30">
        <v>0</v>
      </c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2"/>
    </row>
    <row r="92" spans="1:161" s="16" customFormat="1" ht="18" customHeight="1">
      <c r="A92" s="39">
        <v>77</v>
      </c>
      <c r="B92" s="40"/>
      <c r="C92" s="40"/>
      <c r="D92" s="40"/>
      <c r="E92" s="41"/>
      <c r="F92" s="36" t="s">
        <v>118</v>
      </c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8"/>
      <c r="AU92" s="25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5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7"/>
      <c r="BU92" s="25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7"/>
      <c r="CT92" s="25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5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7"/>
      <c r="DT92" s="25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7"/>
      <c r="ES92" s="30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2"/>
    </row>
    <row r="93" spans="1:161" s="16" customFormat="1" ht="18" customHeight="1">
      <c r="A93" s="39">
        <v>78</v>
      </c>
      <c r="B93" s="40"/>
      <c r="C93" s="40"/>
      <c r="D93" s="40"/>
      <c r="E93" s="41"/>
      <c r="F93" s="33" t="s">
        <v>157</v>
      </c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5"/>
      <c r="AU93" s="30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0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2"/>
      <c r="BU93" s="30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2"/>
      <c r="CT93" s="30">
        <v>283</v>
      </c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0">
        <v>278</v>
      </c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2"/>
      <c r="DT93" s="30">
        <v>2</v>
      </c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2"/>
      <c r="ES93" s="30">
        <v>2</v>
      </c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2"/>
    </row>
    <row r="94" spans="1:161" s="13" customFormat="1" ht="18" customHeight="1">
      <c r="A94" s="39">
        <v>79</v>
      </c>
      <c r="B94" s="40"/>
      <c r="C94" s="40"/>
      <c r="D94" s="40"/>
      <c r="E94" s="41"/>
      <c r="F94" s="33" t="s">
        <v>158</v>
      </c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5"/>
      <c r="AU94" s="30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0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2"/>
      <c r="BU94" s="30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2"/>
      <c r="CT94" s="30">
        <v>276</v>
      </c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0">
        <v>265</v>
      </c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2"/>
      <c r="DT94" s="30">
        <v>7</v>
      </c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2"/>
      <c r="ES94" s="30">
        <v>7</v>
      </c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2"/>
    </row>
    <row r="95" spans="1:161" s="13" customFormat="1" ht="18" customHeight="1">
      <c r="A95" s="39">
        <v>80</v>
      </c>
      <c r="B95" s="40"/>
      <c r="C95" s="40"/>
      <c r="D95" s="40"/>
      <c r="E95" s="41"/>
      <c r="F95" s="33" t="s">
        <v>120</v>
      </c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5"/>
      <c r="AU95" s="30">
        <v>11</v>
      </c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0">
        <v>11</v>
      </c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2"/>
      <c r="BU95" s="30">
        <v>3</v>
      </c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2"/>
      <c r="CT95" s="30">
        <v>7</v>
      </c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0">
        <v>7</v>
      </c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2"/>
      <c r="DT95" s="30">
        <v>0</v>
      </c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2"/>
      <c r="ES95" s="30">
        <f t="shared" si="1"/>
        <v>3</v>
      </c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2"/>
    </row>
    <row r="96" spans="1:161" s="16" customFormat="1" ht="18" customHeight="1">
      <c r="A96" s="39">
        <v>81</v>
      </c>
      <c r="B96" s="40"/>
      <c r="C96" s="40"/>
      <c r="D96" s="40"/>
      <c r="E96" s="41"/>
      <c r="F96" s="36" t="s">
        <v>63</v>
      </c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8"/>
      <c r="AU96" s="25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5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7"/>
      <c r="BU96" s="25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7"/>
      <c r="CT96" s="25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5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7"/>
      <c r="DT96" s="25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7"/>
      <c r="ES96" s="30"/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2"/>
    </row>
    <row r="97" spans="1:161" s="16" customFormat="1" ht="18" customHeight="1">
      <c r="A97" s="39">
        <v>82</v>
      </c>
      <c r="B97" s="40"/>
      <c r="C97" s="40"/>
      <c r="D97" s="40"/>
      <c r="E97" s="41"/>
      <c r="F97" s="33" t="s">
        <v>64</v>
      </c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5"/>
      <c r="AU97" s="30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0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2"/>
      <c r="BU97" s="30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2"/>
      <c r="CT97" s="30">
        <v>621</v>
      </c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0">
        <v>598</v>
      </c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2"/>
      <c r="DT97" s="30">
        <v>11</v>
      </c>
      <c r="DU97" s="31"/>
      <c r="DV97" s="31"/>
      <c r="DW97" s="31"/>
      <c r="DX97" s="31"/>
      <c r="DY97" s="31"/>
      <c r="DZ97" s="31"/>
      <c r="EA97" s="31"/>
      <c r="EB97" s="31"/>
      <c r="EC97" s="31"/>
      <c r="ED97" s="31"/>
      <c r="EE97" s="31"/>
      <c r="EF97" s="31"/>
      <c r="EG97" s="31"/>
      <c r="EH97" s="31"/>
      <c r="EI97" s="31"/>
      <c r="EJ97" s="31"/>
      <c r="EK97" s="31"/>
      <c r="EL97" s="31"/>
      <c r="EM97" s="31"/>
      <c r="EN97" s="31"/>
      <c r="EO97" s="31"/>
      <c r="EP97" s="31"/>
      <c r="EQ97" s="31"/>
      <c r="ER97" s="32"/>
      <c r="ES97" s="30">
        <v>11</v>
      </c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2"/>
    </row>
    <row r="98" spans="1:161" s="13" customFormat="1" ht="18" customHeight="1">
      <c r="A98" s="39">
        <v>83</v>
      </c>
      <c r="B98" s="40"/>
      <c r="C98" s="40"/>
      <c r="D98" s="40"/>
      <c r="E98" s="41"/>
      <c r="F98" s="33" t="s">
        <v>160</v>
      </c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5"/>
      <c r="AU98" s="30">
        <v>7</v>
      </c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0">
        <v>7</v>
      </c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2"/>
      <c r="BU98" s="30">
        <v>5</v>
      </c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2"/>
      <c r="CT98" s="30">
        <v>437</v>
      </c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0">
        <v>405</v>
      </c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2"/>
      <c r="DT98" s="30">
        <v>3</v>
      </c>
      <c r="DU98" s="31"/>
      <c r="DV98" s="31"/>
      <c r="DW98" s="31"/>
      <c r="DX98" s="31"/>
      <c r="DY98" s="31"/>
      <c r="DZ98" s="31"/>
      <c r="EA98" s="31"/>
      <c r="EB98" s="31"/>
      <c r="EC98" s="31"/>
      <c r="ED98" s="31"/>
      <c r="EE98" s="31"/>
      <c r="EF98" s="31"/>
      <c r="EG98" s="31"/>
      <c r="EH98" s="31"/>
      <c r="EI98" s="31"/>
      <c r="EJ98" s="31"/>
      <c r="EK98" s="31"/>
      <c r="EL98" s="31"/>
      <c r="EM98" s="31"/>
      <c r="EN98" s="31"/>
      <c r="EO98" s="31"/>
      <c r="EP98" s="31"/>
      <c r="EQ98" s="31"/>
      <c r="ER98" s="32"/>
      <c r="ES98" s="30">
        <f t="shared" si="1"/>
        <v>8</v>
      </c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2"/>
    </row>
    <row r="99" spans="1:161" s="13" customFormat="1" ht="18" customHeight="1">
      <c r="A99" s="39">
        <v>84</v>
      </c>
      <c r="B99" s="40"/>
      <c r="C99" s="40"/>
      <c r="D99" s="40"/>
      <c r="E99" s="41"/>
      <c r="F99" s="33" t="s">
        <v>161</v>
      </c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5"/>
      <c r="AU99" s="30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0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2"/>
      <c r="BU99" s="30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2"/>
      <c r="CT99" s="30">
        <v>28</v>
      </c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0">
        <v>26</v>
      </c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2"/>
      <c r="DT99" s="30">
        <v>1</v>
      </c>
      <c r="DU99" s="31"/>
      <c r="DV99" s="31"/>
      <c r="DW99" s="31"/>
      <c r="DX99" s="31"/>
      <c r="DY99" s="31"/>
      <c r="DZ99" s="31"/>
      <c r="EA99" s="31"/>
      <c r="EB99" s="31"/>
      <c r="EC99" s="31"/>
      <c r="ED99" s="31"/>
      <c r="EE99" s="31"/>
      <c r="EF99" s="31"/>
      <c r="EG99" s="31"/>
      <c r="EH99" s="31"/>
      <c r="EI99" s="31"/>
      <c r="EJ99" s="31"/>
      <c r="EK99" s="31"/>
      <c r="EL99" s="31"/>
      <c r="EM99" s="31"/>
      <c r="EN99" s="31"/>
      <c r="EO99" s="31"/>
      <c r="EP99" s="31"/>
      <c r="EQ99" s="31"/>
      <c r="ER99" s="32"/>
      <c r="ES99" s="30">
        <v>1</v>
      </c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2"/>
    </row>
    <row r="100" spans="1:161" s="13" customFormat="1" ht="18" customHeight="1">
      <c r="A100" s="39">
        <v>85</v>
      </c>
      <c r="B100" s="40"/>
      <c r="C100" s="40"/>
      <c r="D100" s="40"/>
      <c r="E100" s="41"/>
      <c r="F100" s="33" t="s">
        <v>162</v>
      </c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5"/>
      <c r="AU100" s="30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0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2"/>
      <c r="BU100" s="30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2"/>
      <c r="CT100" s="30">
        <v>109</v>
      </c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0">
        <v>45</v>
      </c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2"/>
      <c r="DT100" s="30">
        <v>0</v>
      </c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2"/>
      <c r="ES100" s="30">
        <v>0</v>
      </c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2"/>
    </row>
    <row r="101" spans="1:161" s="13" customFormat="1" ht="18" customHeight="1">
      <c r="A101" s="39">
        <v>86</v>
      </c>
      <c r="B101" s="40"/>
      <c r="C101" s="40"/>
      <c r="D101" s="40"/>
      <c r="E101" s="41"/>
      <c r="F101" s="33" t="s">
        <v>163</v>
      </c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5"/>
      <c r="AU101" s="30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0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2"/>
      <c r="BU101" s="30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2"/>
      <c r="CT101" s="30">
        <v>81</v>
      </c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0">
        <v>20</v>
      </c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2"/>
      <c r="DT101" s="30">
        <v>0</v>
      </c>
      <c r="DU101" s="31"/>
      <c r="DV101" s="31"/>
      <c r="DW101" s="31"/>
      <c r="DX101" s="31"/>
      <c r="DY101" s="31"/>
      <c r="DZ101" s="31"/>
      <c r="EA101" s="31"/>
      <c r="EB101" s="31"/>
      <c r="EC101" s="31"/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31"/>
      <c r="EQ101" s="31"/>
      <c r="ER101" s="32"/>
      <c r="ES101" s="30">
        <v>0</v>
      </c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2"/>
    </row>
    <row r="102" spans="1:161" s="13" customFormat="1" ht="18" customHeight="1">
      <c r="A102" s="39">
        <v>87</v>
      </c>
      <c r="B102" s="40"/>
      <c r="C102" s="40"/>
      <c r="D102" s="40"/>
      <c r="E102" s="41"/>
      <c r="F102" s="33" t="s">
        <v>159</v>
      </c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5"/>
      <c r="AU102" s="30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0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2"/>
      <c r="BU102" s="30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2"/>
      <c r="CT102" s="30">
        <v>32</v>
      </c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0">
        <v>32</v>
      </c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2"/>
      <c r="DT102" s="30">
        <v>5</v>
      </c>
      <c r="DU102" s="31"/>
      <c r="DV102" s="31"/>
      <c r="DW102" s="31"/>
      <c r="DX102" s="31"/>
      <c r="DY102" s="31"/>
      <c r="DZ102" s="31"/>
      <c r="EA102" s="31"/>
      <c r="EB102" s="31"/>
      <c r="EC102" s="31"/>
      <c r="ED102" s="31"/>
      <c r="EE102" s="31"/>
      <c r="EF102" s="31"/>
      <c r="EG102" s="31"/>
      <c r="EH102" s="31"/>
      <c r="EI102" s="31"/>
      <c r="EJ102" s="31"/>
      <c r="EK102" s="31"/>
      <c r="EL102" s="31"/>
      <c r="EM102" s="31"/>
      <c r="EN102" s="31"/>
      <c r="EO102" s="31"/>
      <c r="EP102" s="31"/>
      <c r="EQ102" s="31"/>
      <c r="ER102" s="32"/>
      <c r="ES102" s="30">
        <v>5</v>
      </c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2"/>
    </row>
    <row r="103" spans="1:161" s="16" customFormat="1" ht="18" customHeight="1">
      <c r="A103" s="39">
        <v>88</v>
      </c>
      <c r="B103" s="40"/>
      <c r="C103" s="40"/>
      <c r="D103" s="40"/>
      <c r="E103" s="41"/>
      <c r="F103" s="36" t="s">
        <v>65</v>
      </c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8"/>
      <c r="AU103" s="25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5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7"/>
      <c r="BU103" s="25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7"/>
      <c r="CT103" s="25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5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7"/>
      <c r="DT103" s="25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7"/>
      <c r="ES103" s="30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2"/>
    </row>
    <row r="104" spans="1:161" s="13" customFormat="1" ht="18" customHeight="1">
      <c r="A104" s="39">
        <v>89</v>
      </c>
      <c r="B104" s="40"/>
      <c r="C104" s="40"/>
      <c r="D104" s="40"/>
      <c r="E104" s="41"/>
      <c r="F104" s="33" t="s">
        <v>164</v>
      </c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5"/>
      <c r="AU104" s="30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0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2"/>
      <c r="BU104" s="30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2"/>
      <c r="CT104" s="30">
        <v>26</v>
      </c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0">
        <v>12</v>
      </c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2"/>
      <c r="DT104" s="30">
        <v>0</v>
      </c>
      <c r="DU104" s="31"/>
      <c r="DV104" s="31"/>
      <c r="DW104" s="31"/>
      <c r="DX104" s="31"/>
      <c r="DY104" s="31"/>
      <c r="DZ104" s="31"/>
      <c r="EA104" s="31"/>
      <c r="EB104" s="31"/>
      <c r="EC104" s="31"/>
      <c r="ED104" s="31"/>
      <c r="EE104" s="31"/>
      <c r="EF104" s="31"/>
      <c r="EG104" s="31"/>
      <c r="EH104" s="31"/>
      <c r="EI104" s="31"/>
      <c r="EJ104" s="31"/>
      <c r="EK104" s="31"/>
      <c r="EL104" s="31"/>
      <c r="EM104" s="31"/>
      <c r="EN104" s="31"/>
      <c r="EO104" s="31"/>
      <c r="EP104" s="31"/>
      <c r="EQ104" s="31"/>
      <c r="ER104" s="32"/>
      <c r="ES104" s="30">
        <v>0</v>
      </c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2"/>
    </row>
    <row r="105" spans="1:161" s="13" customFormat="1" ht="18" customHeight="1">
      <c r="A105" s="39">
        <v>90</v>
      </c>
      <c r="B105" s="40"/>
      <c r="C105" s="40"/>
      <c r="D105" s="40"/>
      <c r="E105" s="41"/>
      <c r="F105" s="33" t="s">
        <v>67</v>
      </c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5"/>
      <c r="AU105" s="30">
        <v>17</v>
      </c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0">
        <v>17</v>
      </c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2"/>
      <c r="BU105" s="30">
        <v>0</v>
      </c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2"/>
      <c r="CT105" s="30">
        <v>45</v>
      </c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0">
        <v>42</v>
      </c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2"/>
      <c r="DT105" s="30">
        <v>1</v>
      </c>
      <c r="DU105" s="31"/>
      <c r="DV105" s="31"/>
      <c r="DW105" s="31"/>
      <c r="DX105" s="31"/>
      <c r="DY105" s="31"/>
      <c r="DZ105" s="31"/>
      <c r="EA105" s="31"/>
      <c r="EB105" s="31"/>
      <c r="EC105" s="31"/>
      <c r="ED105" s="31"/>
      <c r="EE105" s="31"/>
      <c r="EF105" s="31"/>
      <c r="EG105" s="31"/>
      <c r="EH105" s="31"/>
      <c r="EI105" s="31"/>
      <c r="EJ105" s="31"/>
      <c r="EK105" s="31"/>
      <c r="EL105" s="31"/>
      <c r="EM105" s="31"/>
      <c r="EN105" s="31"/>
      <c r="EO105" s="31"/>
      <c r="EP105" s="31"/>
      <c r="EQ105" s="31"/>
      <c r="ER105" s="32"/>
      <c r="ES105" s="30">
        <v>1</v>
      </c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2"/>
    </row>
    <row r="106" spans="1:161" s="16" customFormat="1" ht="18" customHeight="1">
      <c r="A106" s="39">
        <v>91</v>
      </c>
      <c r="B106" s="40"/>
      <c r="C106" s="40"/>
      <c r="D106" s="40"/>
      <c r="E106" s="41"/>
      <c r="F106" s="36" t="s">
        <v>68</v>
      </c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8"/>
      <c r="AU106" s="25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5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7"/>
      <c r="BU106" s="25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7"/>
      <c r="CT106" s="25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5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7"/>
      <c r="DT106" s="25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7"/>
      <c r="ES106" s="30"/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2"/>
    </row>
    <row r="107" spans="1:161" s="16" customFormat="1" ht="18" customHeight="1">
      <c r="A107" s="39">
        <v>92</v>
      </c>
      <c r="B107" s="40"/>
      <c r="C107" s="40"/>
      <c r="D107" s="40"/>
      <c r="E107" s="41"/>
      <c r="F107" s="33" t="s">
        <v>69</v>
      </c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5"/>
      <c r="AU107" s="30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0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2"/>
      <c r="BU107" s="30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2"/>
      <c r="CT107" s="30">
        <v>445</v>
      </c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0">
        <v>428</v>
      </c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2"/>
      <c r="DT107" s="30">
        <v>7</v>
      </c>
      <c r="DU107" s="31"/>
      <c r="DV107" s="31"/>
      <c r="DW107" s="31"/>
      <c r="DX107" s="31"/>
      <c r="DY107" s="31"/>
      <c r="DZ107" s="31"/>
      <c r="EA107" s="31"/>
      <c r="EB107" s="31"/>
      <c r="EC107" s="31"/>
      <c r="ED107" s="31"/>
      <c r="EE107" s="31"/>
      <c r="EF107" s="31"/>
      <c r="EG107" s="31"/>
      <c r="EH107" s="31"/>
      <c r="EI107" s="31"/>
      <c r="EJ107" s="31"/>
      <c r="EK107" s="31"/>
      <c r="EL107" s="31"/>
      <c r="EM107" s="31"/>
      <c r="EN107" s="31"/>
      <c r="EO107" s="31"/>
      <c r="EP107" s="31"/>
      <c r="EQ107" s="31"/>
      <c r="ER107" s="32"/>
      <c r="ES107" s="30">
        <v>7</v>
      </c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2"/>
    </row>
    <row r="108" spans="1:161" s="13" customFormat="1" ht="18" customHeight="1">
      <c r="A108" s="39">
        <v>93</v>
      </c>
      <c r="B108" s="40"/>
      <c r="C108" s="40"/>
      <c r="D108" s="40"/>
      <c r="E108" s="41"/>
      <c r="F108" s="33" t="s">
        <v>199</v>
      </c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5"/>
      <c r="AU108" s="30">
        <v>106</v>
      </c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0">
        <v>98</v>
      </c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2"/>
      <c r="BU108" s="30">
        <v>28</v>
      </c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2"/>
      <c r="CT108" s="30">
        <v>246</v>
      </c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0">
        <v>231</v>
      </c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2"/>
      <c r="DT108" s="30">
        <v>20</v>
      </c>
      <c r="DU108" s="31"/>
      <c r="DV108" s="31"/>
      <c r="DW108" s="31"/>
      <c r="DX108" s="31"/>
      <c r="DY108" s="31"/>
      <c r="DZ108" s="31"/>
      <c r="EA108" s="31"/>
      <c r="EB108" s="31"/>
      <c r="EC108" s="31"/>
      <c r="ED108" s="31"/>
      <c r="EE108" s="31"/>
      <c r="EF108" s="31"/>
      <c r="EG108" s="31"/>
      <c r="EH108" s="31"/>
      <c r="EI108" s="31"/>
      <c r="EJ108" s="31"/>
      <c r="EK108" s="31"/>
      <c r="EL108" s="31"/>
      <c r="EM108" s="31"/>
      <c r="EN108" s="31"/>
      <c r="EO108" s="31"/>
      <c r="EP108" s="31"/>
      <c r="EQ108" s="31"/>
      <c r="ER108" s="32"/>
      <c r="ES108" s="30">
        <f t="shared" ref="ES108:ES113" si="2">DT108+BU108</f>
        <v>48</v>
      </c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2"/>
    </row>
    <row r="109" spans="1:161" s="13" customFormat="1" ht="18" customHeight="1">
      <c r="A109" s="39">
        <v>94</v>
      </c>
      <c r="B109" s="40"/>
      <c r="C109" s="40"/>
      <c r="D109" s="40"/>
      <c r="E109" s="41"/>
      <c r="F109" s="33" t="s">
        <v>121</v>
      </c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5"/>
      <c r="AU109" s="30">
        <v>316</v>
      </c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0">
        <v>243</v>
      </c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2"/>
      <c r="BU109" s="30">
        <v>129</v>
      </c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2"/>
      <c r="CT109" s="30">
        <v>530</v>
      </c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0">
        <v>374</v>
      </c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2"/>
      <c r="DT109" s="30">
        <v>24</v>
      </c>
      <c r="DU109" s="31"/>
      <c r="DV109" s="31"/>
      <c r="DW109" s="31"/>
      <c r="DX109" s="31"/>
      <c r="DY109" s="31"/>
      <c r="DZ109" s="31"/>
      <c r="EA109" s="31"/>
      <c r="EB109" s="31"/>
      <c r="EC109" s="31"/>
      <c r="ED109" s="31"/>
      <c r="EE109" s="31"/>
      <c r="EF109" s="31"/>
      <c r="EG109" s="31"/>
      <c r="EH109" s="31"/>
      <c r="EI109" s="31"/>
      <c r="EJ109" s="31"/>
      <c r="EK109" s="31"/>
      <c r="EL109" s="31"/>
      <c r="EM109" s="31"/>
      <c r="EN109" s="31"/>
      <c r="EO109" s="31"/>
      <c r="EP109" s="31"/>
      <c r="EQ109" s="31"/>
      <c r="ER109" s="32"/>
      <c r="ES109" s="30">
        <f t="shared" si="2"/>
        <v>153</v>
      </c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2"/>
    </row>
    <row r="110" spans="1:161" s="16" customFormat="1" ht="18" customHeight="1">
      <c r="A110" s="39">
        <v>95</v>
      </c>
      <c r="B110" s="40"/>
      <c r="C110" s="40"/>
      <c r="D110" s="40"/>
      <c r="E110" s="41"/>
      <c r="F110" s="36" t="s">
        <v>98</v>
      </c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8"/>
      <c r="AU110" s="25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5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7"/>
      <c r="BU110" s="25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7"/>
      <c r="CT110" s="25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5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7"/>
      <c r="DT110" s="25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7"/>
      <c r="ES110" s="30"/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2"/>
    </row>
    <row r="111" spans="1:161" s="13" customFormat="1" ht="18" customHeight="1">
      <c r="A111" s="39">
        <v>96</v>
      </c>
      <c r="B111" s="40"/>
      <c r="C111" s="40"/>
      <c r="D111" s="40"/>
      <c r="E111" s="41"/>
      <c r="F111" s="33" t="s">
        <v>167</v>
      </c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5"/>
      <c r="AU111" s="30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0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2"/>
      <c r="BU111" s="30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2"/>
      <c r="CT111" s="30">
        <v>24</v>
      </c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0">
        <v>24</v>
      </c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2"/>
      <c r="DT111" s="30">
        <v>0</v>
      </c>
      <c r="DU111" s="31"/>
      <c r="DV111" s="31"/>
      <c r="DW111" s="31"/>
      <c r="DX111" s="31"/>
      <c r="DY111" s="31"/>
      <c r="DZ111" s="31"/>
      <c r="EA111" s="31"/>
      <c r="EB111" s="31"/>
      <c r="EC111" s="31"/>
      <c r="ED111" s="31"/>
      <c r="EE111" s="31"/>
      <c r="EF111" s="31"/>
      <c r="EG111" s="31"/>
      <c r="EH111" s="31"/>
      <c r="EI111" s="31"/>
      <c r="EJ111" s="31"/>
      <c r="EK111" s="31"/>
      <c r="EL111" s="31"/>
      <c r="EM111" s="31"/>
      <c r="EN111" s="31"/>
      <c r="EO111" s="31"/>
      <c r="EP111" s="31"/>
      <c r="EQ111" s="31"/>
      <c r="ER111" s="32"/>
      <c r="ES111" s="30">
        <v>0</v>
      </c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2"/>
    </row>
    <row r="112" spans="1:161" s="13" customFormat="1" ht="18" customHeight="1">
      <c r="A112" s="39">
        <v>97</v>
      </c>
      <c r="B112" s="40"/>
      <c r="C112" s="40"/>
      <c r="D112" s="40"/>
      <c r="E112" s="41"/>
      <c r="F112" s="33" t="s">
        <v>168</v>
      </c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5"/>
      <c r="AU112" s="30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0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2"/>
      <c r="BU112" s="30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2"/>
      <c r="CT112" s="30">
        <v>11</v>
      </c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0">
        <v>11</v>
      </c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2"/>
      <c r="DT112" s="30">
        <v>2</v>
      </c>
      <c r="DU112" s="31"/>
      <c r="DV112" s="31"/>
      <c r="DW112" s="31"/>
      <c r="DX112" s="31"/>
      <c r="DY112" s="31"/>
      <c r="DZ112" s="31"/>
      <c r="EA112" s="31"/>
      <c r="EB112" s="31"/>
      <c r="EC112" s="31"/>
      <c r="ED112" s="31"/>
      <c r="EE112" s="31"/>
      <c r="EF112" s="31"/>
      <c r="EG112" s="31"/>
      <c r="EH112" s="31"/>
      <c r="EI112" s="31"/>
      <c r="EJ112" s="31"/>
      <c r="EK112" s="31"/>
      <c r="EL112" s="31"/>
      <c r="EM112" s="31"/>
      <c r="EN112" s="31"/>
      <c r="EO112" s="31"/>
      <c r="EP112" s="31"/>
      <c r="EQ112" s="31"/>
      <c r="ER112" s="32"/>
      <c r="ES112" s="30">
        <v>2</v>
      </c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2"/>
    </row>
    <row r="113" spans="1:161" s="13" customFormat="1" ht="18" customHeight="1">
      <c r="A113" s="39">
        <v>98</v>
      </c>
      <c r="B113" s="40"/>
      <c r="C113" s="40"/>
      <c r="D113" s="40"/>
      <c r="E113" s="41"/>
      <c r="F113" s="33" t="s">
        <v>99</v>
      </c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5"/>
      <c r="AU113" s="30">
        <v>52</v>
      </c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0">
        <v>44</v>
      </c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2"/>
      <c r="BU113" s="30">
        <v>13</v>
      </c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2"/>
      <c r="CT113" s="30">
        <v>983</v>
      </c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0">
        <v>719</v>
      </c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2"/>
      <c r="DT113" s="30">
        <v>28</v>
      </c>
      <c r="DU113" s="31"/>
      <c r="DV113" s="31"/>
      <c r="DW113" s="31"/>
      <c r="DX113" s="31"/>
      <c r="DY113" s="31"/>
      <c r="DZ113" s="31"/>
      <c r="EA113" s="31"/>
      <c r="EB113" s="31"/>
      <c r="EC113" s="31"/>
      <c r="ED113" s="31"/>
      <c r="EE113" s="31"/>
      <c r="EF113" s="31"/>
      <c r="EG113" s="31"/>
      <c r="EH113" s="31"/>
      <c r="EI113" s="31"/>
      <c r="EJ113" s="31"/>
      <c r="EK113" s="31"/>
      <c r="EL113" s="31"/>
      <c r="EM113" s="31"/>
      <c r="EN113" s="31"/>
      <c r="EO113" s="31"/>
      <c r="EP113" s="31"/>
      <c r="EQ113" s="31"/>
      <c r="ER113" s="32"/>
      <c r="ES113" s="30">
        <f t="shared" si="2"/>
        <v>41</v>
      </c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2"/>
    </row>
    <row r="114" spans="1:161" s="16" customFormat="1" ht="18" customHeight="1">
      <c r="A114" s="22" t="s">
        <v>70</v>
      </c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4"/>
      <c r="AU114" s="25">
        <f>AU113+AU109+AU108+AU105+AU98+AU95+AU90+AU79+AU69+AU59+AU55+AU50+AU47+AU46+AU38+AU37+AU36+AU18+AU17</f>
        <v>1397</v>
      </c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5">
        <f>BH113+BH109+BH108+BH105+BH98+BH95+BH90+BH79+BH69+BH59+BH55+BH50+BH47+BH46+BH38+BH37+BH36+BH18+BH17</f>
        <v>1185</v>
      </c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5">
        <f>BU113+BU109+BU108+BU105+BU98+BU95+BU90+BU79+BU69+BU59+BU55+BU50+BU47+BU46+BU38+BU37+BU36+BU18+BU17</f>
        <v>294</v>
      </c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7"/>
      <c r="CT114" s="25">
        <f>SUM(CT16:DF113)</f>
        <v>22290</v>
      </c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5">
        <f>SUM(DG16:DS113)</f>
        <v>19060</v>
      </c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7"/>
      <c r="DT114" s="25">
        <f>SUM(DT16:ER113)</f>
        <v>758</v>
      </c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7"/>
      <c r="ES114" s="25">
        <f>SUM(ES16:FE113)</f>
        <v>1052</v>
      </c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7"/>
    </row>
    <row r="115" spans="1:161" s="2" customFormat="1" ht="12.75" customHeight="1">
      <c r="B115" s="18"/>
      <c r="C115" s="18"/>
      <c r="D115" s="18"/>
      <c r="E115" s="18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</row>
    <row r="116" spans="1:161" s="2" customFormat="1" ht="12.75" customHeight="1">
      <c r="A116" s="28" t="s">
        <v>71</v>
      </c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9" t="s">
        <v>72</v>
      </c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14"/>
      <c r="DD116" s="14"/>
      <c r="DE116" s="14"/>
      <c r="DF116" s="14"/>
      <c r="DG116" s="14"/>
    </row>
    <row r="117" spans="1:161" s="2" customForma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20" t="s">
        <v>73</v>
      </c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14"/>
      <c r="DD117" s="14"/>
      <c r="DE117" s="14"/>
      <c r="DF117" s="14"/>
      <c r="DG117" s="14"/>
    </row>
    <row r="118" spans="1:161" s="7" customFormat="1">
      <c r="A118" s="21" t="s">
        <v>74</v>
      </c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J118" s="21" t="s">
        <v>75</v>
      </c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</row>
    <row r="119" spans="1:161" s="12" customFormat="1" ht="12.75" customHeight="1">
      <c r="A119" s="20" t="s">
        <v>76</v>
      </c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19"/>
      <c r="AF119" s="19"/>
      <c r="AG119" s="19"/>
      <c r="AH119" s="19"/>
      <c r="AJ119" s="20" t="s">
        <v>77</v>
      </c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FE119" s="12" t="s">
        <v>78</v>
      </c>
    </row>
  </sheetData>
  <mergeCells count="924">
    <mergeCell ref="EI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E112"/>
    <mergeCell ref="F112:AT112"/>
    <mergeCell ref="AU112:BG112"/>
    <mergeCell ref="BH112:BT112"/>
    <mergeCell ref="BU112:CS112"/>
    <mergeCell ref="CT112:DF112"/>
    <mergeCell ref="DG112:DS112"/>
    <mergeCell ref="DT112:ER112"/>
    <mergeCell ref="ES112:FE112"/>
    <mergeCell ref="DG114:DS114"/>
    <mergeCell ref="DT114:ER114"/>
    <mergeCell ref="ES114:FE114"/>
    <mergeCell ref="A116:AO116"/>
    <mergeCell ref="AP116:DB116"/>
    <mergeCell ref="A113:E113"/>
    <mergeCell ref="F113:AT113"/>
    <mergeCell ref="AU113:BG113"/>
    <mergeCell ref="BH113:BT113"/>
    <mergeCell ref="BU113:CS113"/>
    <mergeCell ref="CT113:DF113"/>
    <mergeCell ref="DG113:DS113"/>
    <mergeCell ref="DT113:ER113"/>
    <mergeCell ref="ES113:FE113"/>
    <mergeCell ref="AP117:DB117"/>
    <mergeCell ref="A118:AD118"/>
    <mergeCell ref="AJ118:BM118"/>
    <mergeCell ref="A119:AD119"/>
    <mergeCell ref="AJ119:BM119"/>
    <mergeCell ref="A114:AT114"/>
    <mergeCell ref="AU114:BG114"/>
    <mergeCell ref="BH114:BT114"/>
    <mergeCell ref="BU114:CS114"/>
    <mergeCell ref="CT114:DF114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50"/>
  <sheetViews>
    <sheetView topLeftCell="A118" workbookViewId="0">
      <selection activeCell="FS128" sqref="FS128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J2" s="45" t="s">
        <v>200</v>
      </c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201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15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3" customFormat="1" ht="18" customHeight="1">
      <c r="A17" s="39">
        <v>2</v>
      </c>
      <c r="B17" s="40"/>
      <c r="C17" s="40"/>
      <c r="D17" s="40"/>
      <c r="E17" s="41"/>
      <c r="F17" s="33" t="s">
        <v>16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>
        <v>3</v>
      </c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>
        <v>3</v>
      </c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>
        <v>3</v>
      </c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200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188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14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f t="shared" ref="ES17:ES80" si="0">DT17+BU17</f>
        <v>17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124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2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2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0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f t="shared" si="0"/>
        <v>0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6" customFormat="1" ht="18" customHeight="1">
      <c r="A19" s="39">
        <v>4</v>
      </c>
      <c r="B19" s="40"/>
      <c r="C19" s="40"/>
      <c r="D19" s="40"/>
      <c r="E19" s="41"/>
      <c r="F19" s="36" t="s">
        <v>102</v>
      </c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8"/>
      <c r="AU19" s="25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5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7"/>
      <c r="BU19" s="25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7"/>
      <c r="CT19" s="25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5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7"/>
      <c r="DT19" s="25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7"/>
      <c r="ES19" s="30">
        <f t="shared" si="0"/>
        <v>0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6" customFormat="1" ht="18" customHeight="1">
      <c r="A20" s="39">
        <v>5</v>
      </c>
      <c r="B20" s="40"/>
      <c r="C20" s="40"/>
      <c r="D20" s="40"/>
      <c r="E20" s="41"/>
      <c r="F20" s="33" t="s">
        <v>103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8"/>
      <c r="AU20" s="25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5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7"/>
      <c r="BU20" s="25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7"/>
      <c r="CT20" s="30">
        <v>231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213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0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f t="shared" si="0"/>
        <v>0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3" customFormat="1" ht="18" customHeight="1">
      <c r="A21" s="39">
        <v>6</v>
      </c>
      <c r="B21" s="40"/>
      <c r="C21" s="40"/>
      <c r="D21" s="40"/>
      <c r="E21" s="41"/>
      <c r="F21" s="33" t="s">
        <v>125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>
        <v>3</v>
      </c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>
        <v>3</v>
      </c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>
        <v>3</v>
      </c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144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144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77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f t="shared" si="0"/>
        <v>80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6" customFormat="1" ht="18" customHeight="1">
      <c r="A22" s="39">
        <v>7</v>
      </c>
      <c r="B22" s="40"/>
      <c r="C22" s="40"/>
      <c r="D22" s="40"/>
      <c r="E22" s="41"/>
      <c r="F22" s="36" t="s">
        <v>81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25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5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7"/>
      <c r="BU22" s="25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7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30">
        <f t="shared" si="0"/>
        <v>0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6" customFormat="1" ht="18" customHeight="1">
      <c r="A23" s="39">
        <v>8</v>
      </c>
      <c r="B23" s="40"/>
      <c r="C23" s="40"/>
      <c r="D23" s="40"/>
      <c r="E23" s="41"/>
      <c r="F23" s="33" t="s">
        <v>171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>
        <v>11</v>
      </c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>
        <v>11</v>
      </c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>
        <v>1</v>
      </c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495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569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75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f t="shared" si="0"/>
        <v>76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3" customFormat="1" ht="18" customHeight="1">
      <c r="A24" s="39">
        <v>9</v>
      </c>
      <c r="B24" s="40"/>
      <c r="C24" s="40"/>
      <c r="D24" s="40"/>
      <c r="E24" s="41"/>
      <c r="F24" s="33" t="s">
        <v>172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28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28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42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f t="shared" si="0"/>
        <v>42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3" customFormat="1" ht="18" customHeight="1">
      <c r="A25" s="39">
        <v>10</v>
      </c>
      <c r="B25" s="40"/>
      <c r="C25" s="40"/>
      <c r="D25" s="40"/>
      <c r="E25" s="41"/>
      <c r="F25" s="33" t="s">
        <v>82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5"/>
      <c r="AU25" s="30">
        <v>4</v>
      </c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>
        <v>4</v>
      </c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>
        <v>4</v>
      </c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>
        <v>155</v>
      </c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>
        <v>135</v>
      </c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>
        <v>68</v>
      </c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>
        <f t="shared" si="0"/>
        <v>72</v>
      </c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3" customFormat="1" ht="18" customHeight="1">
      <c r="A26" s="39">
        <v>11</v>
      </c>
      <c r="B26" s="40"/>
      <c r="C26" s="40"/>
      <c r="D26" s="40"/>
      <c r="E26" s="41"/>
      <c r="F26" s="33" t="s">
        <v>83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>
        <v>7</v>
      </c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>
        <v>7</v>
      </c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>
        <v>1</v>
      </c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38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32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4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f t="shared" si="0"/>
        <v>5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3" t="s">
        <v>174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3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3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0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f t="shared" si="0"/>
        <v>0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6" customFormat="1" ht="18" customHeight="1">
      <c r="A28" s="39">
        <v>13</v>
      </c>
      <c r="B28" s="40"/>
      <c r="C28" s="40"/>
      <c r="D28" s="40"/>
      <c r="E28" s="41"/>
      <c r="F28" s="36" t="s">
        <v>17</v>
      </c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8"/>
      <c r="AU28" s="25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5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7"/>
      <c r="BU28" s="25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7"/>
      <c r="CT28" s="25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5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7"/>
      <c r="DT28" s="25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7"/>
      <c r="ES28" s="30">
        <f t="shared" si="0"/>
        <v>0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39">
        <v>14</v>
      </c>
      <c r="B29" s="40"/>
      <c r="C29" s="40"/>
      <c r="D29" s="40"/>
      <c r="E29" s="41"/>
      <c r="F29" s="33" t="s">
        <v>18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>
        <v>9</v>
      </c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>
        <v>8</v>
      </c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>
        <v>0</v>
      </c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276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257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60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f t="shared" si="0"/>
        <v>60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3" customFormat="1" ht="18" customHeight="1">
      <c r="A30" s="39">
        <v>15</v>
      </c>
      <c r="B30" s="40"/>
      <c r="C30" s="40"/>
      <c r="D30" s="40"/>
      <c r="E30" s="41"/>
      <c r="F30" s="33" t="s">
        <v>127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>
        <v>1</v>
      </c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>
        <v>1</v>
      </c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>
        <v>3</v>
      </c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16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13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26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f t="shared" si="0"/>
        <v>29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6" customFormat="1" ht="18" customHeight="1">
      <c r="A31" s="39">
        <v>16</v>
      </c>
      <c r="B31" s="40"/>
      <c r="C31" s="40"/>
      <c r="D31" s="40"/>
      <c r="E31" s="41"/>
      <c r="F31" s="33" t="s">
        <v>129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>
        <v>4</v>
      </c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>
        <v>4</v>
      </c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>
        <v>2</v>
      </c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1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1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1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f t="shared" si="0"/>
        <v>3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3" customFormat="1" ht="18" customHeight="1">
      <c r="A32" s="39">
        <v>17</v>
      </c>
      <c r="B32" s="40"/>
      <c r="C32" s="40"/>
      <c r="D32" s="40"/>
      <c r="E32" s="41"/>
      <c r="F32" s="36" t="s">
        <v>93</v>
      </c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8"/>
      <c r="AU32" s="25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5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7"/>
      <c r="BU32" s="25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7"/>
      <c r="CT32" s="25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5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7"/>
      <c r="DT32" s="25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7"/>
      <c r="ES32" s="30">
        <f t="shared" si="0"/>
        <v>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3" customFormat="1" ht="18" customHeight="1">
      <c r="A33" s="39">
        <v>18</v>
      </c>
      <c r="B33" s="40"/>
      <c r="C33" s="40"/>
      <c r="D33" s="40"/>
      <c r="E33" s="41"/>
      <c r="F33" s="33" t="s">
        <v>94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>
        <v>16</v>
      </c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>
        <v>16</v>
      </c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>
        <v>0</v>
      </c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387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369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73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f t="shared" si="0"/>
        <v>73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3" customFormat="1" ht="18" customHeight="1">
      <c r="A34" s="39">
        <v>19</v>
      </c>
      <c r="B34" s="40"/>
      <c r="C34" s="40"/>
      <c r="D34" s="40"/>
      <c r="E34" s="41"/>
      <c r="F34" s="33" t="s">
        <v>131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>
        <v>1</v>
      </c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>
        <v>1</v>
      </c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>
        <v>1</v>
      </c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2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2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2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f t="shared" si="0"/>
        <v>3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3" customFormat="1" ht="18" customHeight="1">
      <c r="A35" s="39">
        <v>20</v>
      </c>
      <c r="B35" s="40"/>
      <c r="C35" s="40"/>
      <c r="D35" s="40"/>
      <c r="E35" s="41"/>
      <c r="F35" s="33" t="s">
        <v>132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1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1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0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v>0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3" customFormat="1" ht="18" customHeight="1">
      <c r="A36" s="39">
        <v>21</v>
      </c>
      <c r="B36" s="40"/>
      <c r="C36" s="40"/>
      <c r="D36" s="40"/>
      <c r="E36" s="41"/>
      <c r="F36" s="33" t="s">
        <v>202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5"/>
      <c r="AU36" s="30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>
        <v>30</v>
      </c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>
        <v>30</v>
      </c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>
        <v>150</v>
      </c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>
        <v>150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3" customFormat="1" ht="18" customHeight="1">
      <c r="A37" s="39">
        <v>22</v>
      </c>
      <c r="B37" s="40"/>
      <c r="C37" s="40"/>
      <c r="D37" s="40"/>
      <c r="E37" s="41"/>
      <c r="F37" s="33" t="s">
        <v>159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10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10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100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100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6" customFormat="1" ht="18" customHeight="1">
      <c r="A38" s="39">
        <v>23</v>
      </c>
      <c r="B38" s="40"/>
      <c r="C38" s="40"/>
      <c r="D38" s="40"/>
      <c r="E38" s="41"/>
      <c r="F38" s="33" t="s">
        <v>133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>
        <v>7</v>
      </c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>
        <v>7</v>
      </c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>
        <v>6</v>
      </c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42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42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40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f t="shared" si="0"/>
        <v>46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6" customFormat="1" ht="18" customHeight="1">
      <c r="A39" s="39">
        <v>24</v>
      </c>
      <c r="B39" s="40"/>
      <c r="C39" s="40"/>
      <c r="D39" s="40"/>
      <c r="E39" s="41"/>
      <c r="F39" s="36" t="s">
        <v>19</v>
      </c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8"/>
      <c r="AU39" s="25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5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7"/>
      <c r="BU39" s="25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7"/>
      <c r="CT39" s="25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5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7"/>
      <c r="DT39" s="25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7"/>
      <c r="ES39" s="30">
        <f t="shared" si="0"/>
        <v>0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3" customFormat="1" ht="18" customHeight="1">
      <c r="A40" s="39">
        <v>25</v>
      </c>
      <c r="B40" s="40"/>
      <c r="C40" s="40"/>
      <c r="D40" s="40"/>
      <c r="E40" s="41"/>
      <c r="F40" s="33" t="s">
        <v>20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5"/>
      <c r="AU40" s="30">
        <v>11</v>
      </c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0">
        <v>11</v>
      </c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2"/>
      <c r="BU40" s="30">
        <v>3</v>
      </c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30">
        <v>323</v>
      </c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0">
        <v>303</v>
      </c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2"/>
      <c r="DT40" s="30">
        <v>54</v>
      </c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2"/>
      <c r="ES40" s="30">
        <f t="shared" si="0"/>
        <v>57</v>
      </c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3" customFormat="1" ht="18" customHeight="1">
      <c r="A41" s="39">
        <v>26</v>
      </c>
      <c r="B41" s="40"/>
      <c r="C41" s="40"/>
      <c r="D41" s="40"/>
      <c r="E41" s="41"/>
      <c r="F41" s="33" t="s">
        <v>135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2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2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0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f t="shared" si="0"/>
        <v>0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3" customFormat="1" ht="18" customHeight="1">
      <c r="A42" s="39">
        <v>27</v>
      </c>
      <c r="B42" s="40"/>
      <c r="C42" s="40"/>
      <c r="D42" s="40"/>
      <c r="E42" s="41"/>
      <c r="F42" s="33" t="s">
        <v>136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5"/>
      <c r="AU42" s="30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>
        <v>2</v>
      </c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>
        <v>2</v>
      </c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>
        <v>0</v>
      </c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>
        <f t="shared" si="0"/>
        <v>0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6" customFormat="1" ht="18" customHeight="1">
      <c r="A43" s="39">
        <v>28</v>
      </c>
      <c r="B43" s="40"/>
      <c r="C43" s="40"/>
      <c r="D43" s="40"/>
      <c r="E43" s="41"/>
      <c r="F43" s="33" t="s">
        <v>137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2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0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0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f t="shared" si="0"/>
        <v>0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6" customFormat="1" ht="18" customHeight="1">
      <c r="A44" s="39">
        <v>29</v>
      </c>
      <c r="B44" s="40"/>
      <c r="C44" s="40"/>
      <c r="D44" s="40"/>
      <c r="E44" s="41"/>
      <c r="F44" s="36" t="s">
        <v>21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  <c r="AU44" s="25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5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7"/>
      <c r="BU44" s="25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7"/>
      <c r="CT44" s="25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5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7"/>
      <c r="DT44" s="25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7"/>
      <c r="ES44" s="30">
        <f t="shared" si="0"/>
        <v>0</v>
      </c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3" customFormat="1" ht="18" customHeight="1">
      <c r="A45" s="39">
        <v>30</v>
      </c>
      <c r="B45" s="40"/>
      <c r="C45" s="40"/>
      <c r="D45" s="40"/>
      <c r="E45" s="41"/>
      <c r="F45" s="33" t="s">
        <v>22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>
        <v>14</v>
      </c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>
        <v>14</v>
      </c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>
        <v>3</v>
      </c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421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396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26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f t="shared" si="0"/>
        <v>29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3" customFormat="1" ht="18" customHeight="1">
      <c r="A46" s="39">
        <v>31</v>
      </c>
      <c r="B46" s="40"/>
      <c r="C46" s="40"/>
      <c r="D46" s="40"/>
      <c r="E46" s="41"/>
      <c r="F46" s="33" t="s">
        <v>24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5"/>
      <c r="AU46" s="30">
        <v>23</v>
      </c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0">
        <v>23</v>
      </c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2"/>
      <c r="BU46" s="30">
        <v>21</v>
      </c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2"/>
      <c r="CT46" s="30">
        <v>159</v>
      </c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0">
        <v>159</v>
      </c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2"/>
      <c r="DT46" s="30">
        <v>62</v>
      </c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2"/>
      <c r="ES46" s="30">
        <f t="shared" si="0"/>
        <v>83</v>
      </c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2"/>
    </row>
    <row r="47" spans="1:161" s="13" customFormat="1" ht="18" customHeight="1">
      <c r="A47" s="39">
        <v>32</v>
      </c>
      <c r="B47" s="40"/>
      <c r="C47" s="40"/>
      <c r="D47" s="40"/>
      <c r="E47" s="41"/>
      <c r="F47" s="33" t="s">
        <v>25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74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74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8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v>8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3" customFormat="1" ht="18" customHeight="1">
      <c r="A48" s="39">
        <v>33</v>
      </c>
      <c r="B48" s="40"/>
      <c r="C48" s="40"/>
      <c r="D48" s="40"/>
      <c r="E48" s="41"/>
      <c r="F48" s="33" t="s">
        <v>84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5"/>
      <c r="AU48" s="30">
        <v>12</v>
      </c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>
        <v>9</v>
      </c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>
        <v>7</v>
      </c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>
        <v>87</v>
      </c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>
        <v>73</v>
      </c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>
        <v>24</v>
      </c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>
        <f t="shared" si="0"/>
        <v>31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6" customFormat="1" ht="18" customHeight="1">
      <c r="A49" s="39">
        <v>34</v>
      </c>
      <c r="B49" s="40"/>
      <c r="C49" s="40"/>
      <c r="D49" s="40"/>
      <c r="E49" s="41"/>
      <c r="F49" s="33" t="s">
        <v>23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>
        <v>14</v>
      </c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>
        <v>14</v>
      </c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>
        <v>0</v>
      </c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595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593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106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v>106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1" s="13" customFormat="1" ht="18" customHeight="1">
      <c r="A50" s="39">
        <v>35</v>
      </c>
      <c r="B50" s="40"/>
      <c r="C50" s="40"/>
      <c r="D50" s="40"/>
      <c r="E50" s="41"/>
      <c r="F50" s="36" t="s">
        <v>26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  <c r="AU50" s="25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5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7"/>
      <c r="BU50" s="25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7"/>
      <c r="CT50" s="25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5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7"/>
      <c r="DT50" s="25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7"/>
      <c r="ES50" s="30">
        <f t="shared" si="0"/>
        <v>0</v>
      </c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1" s="16" customFormat="1" ht="18" customHeight="1">
      <c r="A51" s="39">
        <v>36</v>
      </c>
      <c r="B51" s="40"/>
      <c r="C51" s="40"/>
      <c r="D51" s="40"/>
      <c r="E51" s="41"/>
      <c r="F51" s="33" t="s">
        <v>140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7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7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4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f t="shared" si="0"/>
        <v>4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6" customFormat="1" ht="18" customHeight="1">
      <c r="A52" s="39">
        <v>37</v>
      </c>
      <c r="B52" s="40"/>
      <c r="C52" s="40"/>
      <c r="D52" s="40"/>
      <c r="E52" s="41"/>
      <c r="F52" s="36" t="s">
        <v>28</v>
      </c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8"/>
      <c r="AU52" s="25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5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7"/>
      <c r="BU52" s="25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7"/>
      <c r="CT52" s="25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5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7"/>
      <c r="DT52" s="25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7"/>
      <c r="ES52" s="30">
        <f t="shared" si="0"/>
        <v>0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3" customFormat="1" ht="18" customHeight="1">
      <c r="A53" s="39">
        <v>38</v>
      </c>
      <c r="B53" s="40"/>
      <c r="C53" s="40"/>
      <c r="D53" s="40"/>
      <c r="E53" s="41"/>
      <c r="F53" s="33" t="s">
        <v>104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>
        <v>10</v>
      </c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>
        <v>10</v>
      </c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>
        <v>0</v>
      </c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394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373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44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f t="shared" si="0"/>
        <v>44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</row>
    <row r="54" spans="1:161" s="13" customFormat="1" ht="18" customHeight="1">
      <c r="A54" s="39">
        <v>39</v>
      </c>
      <c r="B54" s="40"/>
      <c r="C54" s="40"/>
      <c r="D54" s="40"/>
      <c r="E54" s="41"/>
      <c r="F54" s="33" t="s">
        <v>178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5"/>
      <c r="AU54" s="3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0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2"/>
      <c r="BU54" s="30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2"/>
      <c r="CT54" s="30">
        <v>18</v>
      </c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0">
        <v>13</v>
      </c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2"/>
      <c r="DT54" s="30">
        <v>12</v>
      </c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2"/>
      <c r="ES54" s="30">
        <f t="shared" si="0"/>
        <v>12</v>
      </c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1" s="16" customFormat="1" ht="18" customHeight="1">
      <c r="A55" s="39">
        <v>40</v>
      </c>
      <c r="B55" s="40"/>
      <c r="C55" s="40"/>
      <c r="D55" s="40"/>
      <c r="E55" s="41"/>
      <c r="F55" s="33" t="s">
        <v>177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>
        <v>12</v>
      </c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>
        <v>12</v>
      </c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>
        <v>9</v>
      </c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12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12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21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f t="shared" si="0"/>
        <v>30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6" customFormat="1" ht="18" customHeight="1">
      <c r="A56" s="39">
        <v>41</v>
      </c>
      <c r="B56" s="40"/>
      <c r="C56" s="40"/>
      <c r="D56" s="40"/>
      <c r="E56" s="41"/>
      <c r="F56" s="33" t="s">
        <v>29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5"/>
      <c r="AU56" s="30">
        <v>17</v>
      </c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>
        <v>12</v>
      </c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>
        <v>5</v>
      </c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>
        <v>108</v>
      </c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>
        <v>90</v>
      </c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>
        <v>35</v>
      </c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>
        <f t="shared" si="0"/>
        <v>40</v>
      </c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6" customFormat="1" ht="18" customHeight="1">
      <c r="A57" s="39">
        <v>42</v>
      </c>
      <c r="B57" s="40"/>
      <c r="C57" s="40"/>
      <c r="D57" s="40"/>
      <c r="E57" s="41"/>
      <c r="F57" s="33" t="s">
        <v>105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25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25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20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f t="shared" si="0"/>
        <v>20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3" customFormat="1" ht="18" customHeight="1">
      <c r="A58" s="39">
        <v>43</v>
      </c>
      <c r="B58" s="40"/>
      <c r="C58" s="40"/>
      <c r="D58" s="40"/>
      <c r="E58" s="41"/>
      <c r="F58" s="33" t="s">
        <v>141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5"/>
      <c r="AU58" s="30">
        <v>15</v>
      </c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0">
        <v>15</v>
      </c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2"/>
      <c r="BU58" s="30">
        <v>20</v>
      </c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2"/>
      <c r="CT58" s="30">
        <v>27</v>
      </c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0">
        <v>27</v>
      </c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2"/>
      <c r="DT58" s="30">
        <v>35</v>
      </c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2"/>
      <c r="ES58" s="30">
        <f t="shared" si="0"/>
        <v>55</v>
      </c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2"/>
    </row>
    <row r="59" spans="1:161" s="13" customFormat="1" ht="18" customHeight="1">
      <c r="A59" s="39">
        <v>44</v>
      </c>
      <c r="B59" s="40"/>
      <c r="C59" s="40"/>
      <c r="D59" s="40"/>
      <c r="E59" s="41"/>
      <c r="F59" s="36" t="s">
        <v>30</v>
      </c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8"/>
      <c r="AU59" s="25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5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7"/>
      <c r="BU59" s="25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7"/>
      <c r="CT59" s="25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5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7"/>
      <c r="DT59" s="25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7"/>
      <c r="ES59" s="30">
        <f t="shared" si="0"/>
        <v>0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6" customFormat="1" ht="18" customHeight="1">
      <c r="A60" s="39">
        <v>45</v>
      </c>
      <c r="B60" s="40"/>
      <c r="C60" s="40"/>
      <c r="D60" s="40"/>
      <c r="E60" s="41"/>
      <c r="F60" s="33" t="s">
        <v>31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5"/>
      <c r="AU60" s="30">
        <v>31</v>
      </c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0">
        <v>30</v>
      </c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2"/>
      <c r="BU60" s="30">
        <v>5</v>
      </c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2"/>
      <c r="CT60" s="30">
        <v>730</v>
      </c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0">
        <v>695</v>
      </c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2"/>
      <c r="DT60" s="30">
        <v>63</v>
      </c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2"/>
      <c r="ES60" s="30">
        <f t="shared" si="0"/>
        <v>68</v>
      </c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1" s="16" customFormat="1" ht="18" customHeight="1">
      <c r="A61" s="39">
        <v>46</v>
      </c>
      <c r="B61" s="40"/>
      <c r="C61" s="40"/>
      <c r="D61" s="40"/>
      <c r="E61" s="41"/>
      <c r="F61" s="33" t="s">
        <v>179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5"/>
      <c r="AU61" s="30">
        <v>5</v>
      </c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>
        <v>5</v>
      </c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>
        <v>14</v>
      </c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30">
        <v>8</v>
      </c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0">
        <v>8</v>
      </c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2"/>
      <c r="DT61" s="30">
        <v>19</v>
      </c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2"/>
      <c r="ES61" s="30">
        <f t="shared" si="0"/>
        <v>33</v>
      </c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2"/>
    </row>
    <row r="62" spans="1:161" s="16" customFormat="1" ht="18" customHeight="1">
      <c r="A62" s="39">
        <v>47</v>
      </c>
      <c r="B62" s="40"/>
      <c r="C62" s="40"/>
      <c r="D62" s="40"/>
      <c r="E62" s="41"/>
      <c r="F62" s="33" t="s">
        <v>142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>
        <v>35</v>
      </c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>
        <v>35</v>
      </c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>
        <v>18</v>
      </c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>
        <v>111</v>
      </c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>
        <v>111</v>
      </c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>
        <v>72</v>
      </c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f t="shared" si="0"/>
        <v>90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6" customFormat="1" ht="18" customHeight="1">
      <c r="A63" s="39">
        <v>48</v>
      </c>
      <c r="B63" s="40"/>
      <c r="C63" s="40"/>
      <c r="D63" s="40"/>
      <c r="E63" s="41"/>
      <c r="F63" s="33" t="s">
        <v>32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>
        <v>4</v>
      </c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>
        <v>2</v>
      </c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>
        <v>1</v>
      </c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64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37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112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f t="shared" si="0"/>
        <v>113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3" customFormat="1" ht="18" customHeight="1">
      <c r="A64" s="39">
        <v>49</v>
      </c>
      <c r="B64" s="40"/>
      <c r="C64" s="40"/>
      <c r="D64" s="40"/>
      <c r="E64" s="41"/>
      <c r="F64" s="33" t="s">
        <v>143</v>
      </c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5"/>
      <c r="AU64" s="30">
        <v>8</v>
      </c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0">
        <v>4</v>
      </c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2"/>
      <c r="BU64" s="30">
        <v>4</v>
      </c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2"/>
      <c r="CT64" s="30">
        <v>19</v>
      </c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0">
        <v>9</v>
      </c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2"/>
      <c r="DT64" s="30">
        <v>6</v>
      </c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2"/>
      <c r="ES64" s="30">
        <f t="shared" si="0"/>
        <v>10</v>
      </c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2"/>
    </row>
    <row r="65" spans="1:161" s="13" customFormat="1" ht="18" customHeight="1">
      <c r="A65" s="39">
        <v>50</v>
      </c>
      <c r="B65" s="40"/>
      <c r="C65" s="40"/>
      <c r="D65" s="40"/>
      <c r="E65" s="41"/>
      <c r="F65" s="36" t="s">
        <v>33</v>
      </c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8"/>
      <c r="AU65" s="25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5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7"/>
      <c r="BU65" s="25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7"/>
      <c r="CT65" s="25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5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7"/>
      <c r="DT65" s="25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7"/>
      <c r="ES65" s="30">
        <f t="shared" si="0"/>
        <v>0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6" customFormat="1" ht="18" customHeight="1">
      <c r="A66" s="39">
        <v>51</v>
      </c>
      <c r="B66" s="40"/>
      <c r="C66" s="40"/>
      <c r="D66" s="40"/>
      <c r="E66" s="41"/>
      <c r="F66" s="33" t="s">
        <v>34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5"/>
      <c r="AU66" s="30">
        <v>22</v>
      </c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0">
        <v>22</v>
      </c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2"/>
      <c r="BU66" s="30">
        <v>4</v>
      </c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2"/>
      <c r="CT66" s="30">
        <v>520</v>
      </c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0">
        <v>496</v>
      </c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2"/>
      <c r="DT66" s="30">
        <v>57</v>
      </c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2"/>
      <c r="ES66" s="30">
        <f t="shared" si="0"/>
        <v>61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6" customFormat="1" ht="18" customHeight="1">
      <c r="A67" s="39">
        <v>52</v>
      </c>
      <c r="B67" s="40"/>
      <c r="C67" s="40"/>
      <c r="D67" s="40"/>
      <c r="E67" s="41"/>
      <c r="F67" s="33" t="s">
        <v>35</v>
      </c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5"/>
      <c r="AU67" s="30">
        <v>14</v>
      </c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0">
        <v>11</v>
      </c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2"/>
      <c r="BU67" s="30">
        <v>5</v>
      </c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2"/>
      <c r="CT67" s="30">
        <v>146</v>
      </c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0">
        <v>123</v>
      </c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2"/>
      <c r="DT67" s="30">
        <v>43</v>
      </c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2"/>
      <c r="ES67" s="30">
        <f t="shared" si="0"/>
        <v>48</v>
      </c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6" customFormat="1" ht="18" customHeight="1">
      <c r="A68" s="39">
        <v>53</v>
      </c>
      <c r="B68" s="40"/>
      <c r="C68" s="40"/>
      <c r="D68" s="40"/>
      <c r="E68" s="41"/>
      <c r="F68" s="33" t="s">
        <v>115</v>
      </c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5"/>
      <c r="AU68" s="30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0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2"/>
      <c r="BU68" s="30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2"/>
      <c r="CT68" s="30">
        <v>38</v>
      </c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0">
        <v>21</v>
      </c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2"/>
      <c r="DT68" s="30">
        <v>22</v>
      </c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2"/>
      <c r="ES68" s="30">
        <f t="shared" si="0"/>
        <v>22</v>
      </c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2"/>
    </row>
    <row r="69" spans="1:161" s="16" customFormat="1" ht="18" customHeight="1">
      <c r="A69" s="39">
        <v>54</v>
      </c>
      <c r="B69" s="40"/>
      <c r="C69" s="40"/>
      <c r="D69" s="40"/>
      <c r="E69" s="41"/>
      <c r="F69" s="33" t="s">
        <v>180</v>
      </c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5"/>
      <c r="AU69" s="30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0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2"/>
      <c r="BU69" s="30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2"/>
      <c r="CT69" s="30">
        <v>29</v>
      </c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0">
        <v>12</v>
      </c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2"/>
      <c r="DT69" s="30">
        <v>12</v>
      </c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2"/>
      <c r="ES69" s="30">
        <f t="shared" si="0"/>
        <v>12</v>
      </c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2"/>
    </row>
    <row r="70" spans="1:161" s="13" customFormat="1" ht="18" customHeight="1">
      <c r="A70" s="39">
        <v>55</v>
      </c>
      <c r="B70" s="40"/>
      <c r="C70" s="40"/>
      <c r="D70" s="40"/>
      <c r="E70" s="41"/>
      <c r="F70" s="33" t="s">
        <v>36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5"/>
      <c r="AU70" s="30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0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2"/>
      <c r="BU70" s="30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2"/>
      <c r="CT70" s="30">
        <v>30</v>
      </c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0">
        <v>23</v>
      </c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2"/>
      <c r="DT70" s="30">
        <v>15</v>
      </c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2"/>
      <c r="ES70" s="30">
        <v>15</v>
      </c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2"/>
    </row>
    <row r="71" spans="1:161" s="13" customFormat="1" ht="18" customHeight="1">
      <c r="A71" s="39">
        <v>56</v>
      </c>
      <c r="B71" s="40"/>
      <c r="C71" s="40"/>
      <c r="D71" s="40"/>
      <c r="E71" s="41"/>
      <c r="F71" s="36" t="s">
        <v>37</v>
      </c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8"/>
      <c r="AU71" s="25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5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7"/>
      <c r="BU71" s="25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7"/>
      <c r="CT71" s="25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5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7"/>
      <c r="DT71" s="25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7"/>
      <c r="ES71" s="30">
        <f t="shared" si="0"/>
        <v>0</v>
      </c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2"/>
    </row>
    <row r="72" spans="1:161" s="16" customFormat="1" ht="18" customHeight="1">
      <c r="A72" s="39">
        <v>57</v>
      </c>
      <c r="B72" s="40"/>
      <c r="C72" s="40"/>
      <c r="D72" s="40"/>
      <c r="E72" s="41"/>
      <c r="F72" s="33" t="s">
        <v>203</v>
      </c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5"/>
      <c r="AU72" s="30">
        <v>16</v>
      </c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0">
        <v>16</v>
      </c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2"/>
      <c r="BU72" s="30">
        <v>5</v>
      </c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2"/>
      <c r="CT72" s="30">
        <v>328</v>
      </c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0">
        <v>313</v>
      </c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2"/>
      <c r="DT72" s="30">
        <v>8</v>
      </c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2"/>
      <c r="ES72" s="30">
        <f t="shared" si="0"/>
        <v>13</v>
      </c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2"/>
    </row>
    <row r="73" spans="1:161" s="13" customFormat="1" ht="18" customHeight="1">
      <c r="A73" s="39">
        <v>58</v>
      </c>
      <c r="B73" s="40"/>
      <c r="C73" s="40"/>
      <c r="D73" s="40"/>
      <c r="E73" s="41"/>
      <c r="F73" s="33" t="s">
        <v>145</v>
      </c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5"/>
      <c r="AU73" s="30">
        <v>8</v>
      </c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0">
        <v>8</v>
      </c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2"/>
      <c r="BU73" s="30">
        <v>1</v>
      </c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2"/>
      <c r="CT73" s="30">
        <v>31</v>
      </c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0">
        <v>28</v>
      </c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2"/>
      <c r="DT73" s="30">
        <v>5</v>
      </c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2"/>
      <c r="ES73" s="30">
        <f t="shared" si="0"/>
        <v>6</v>
      </c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2"/>
    </row>
    <row r="74" spans="1:161" s="13" customFormat="1" ht="18" customHeight="1">
      <c r="A74" s="39">
        <v>59</v>
      </c>
      <c r="B74" s="40"/>
      <c r="C74" s="40"/>
      <c r="D74" s="40"/>
      <c r="E74" s="41"/>
      <c r="F74" s="36" t="s">
        <v>39</v>
      </c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8"/>
      <c r="AU74" s="25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5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7"/>
      <c r="BU74" s="25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7"/>
      <c r="CT74" s="25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5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7"/>
      <c r="DT74" s="25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7"/>
      <c r="ES74" s="30">
        <f t="shared" si="0"/>
        <v>0</v>
      </c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2"/>
    </row>
    <row r="75" spans="1:161" s="16" customFormat="1" ht="18" customHeight="1">
      <c r="A75" s="39">
        <v>60</v>
      </c>
      <c r="B75" s="40"/>
      <c r="C75" s="40"/>
      <c r="D75" s="40"/>
      <c r="E75" s="41"/>
      <c r="F75" s="33" t="s">
        <v>204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5"/>
      <c r="AU75" s="30">
        <v>9</v>
      </c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0">
        <v>9</v>
      </c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2"/>
      <c r="BU75" s="30">
        <v>0</v>
      </c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2"/>
      <c r="CT75" s="30">
        <v>360</v>
      </c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0">
        <v>343</v>
      </c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2"/>
      <c r="DT75" s="30">
        <v>19</v>
      </c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2"/>
      <c r="ES75" s="30">
        <f t="shared" si="0"/>
        <v>19</v>
      </c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2"/>
    </row>
    <row r="76" spans="1:161" s="13" customFormat="1" ht="18" customHeight="1">
      <c r="A76" s="39">
        <v>61</v>
      </c>
      <c r="B76" s="40"/>
      <c r="C76" s="40"/>
      <c r="D76" s="40"/>
      <c r="E76" s="41"/>
      <c r="F76" s="33" t="s">
        <v>147</v>
      </c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5"/>
      <c r="AU76" s="30">
        <v>2</v>
      </c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0">
        <v>2</v>
      </c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2"/>
      <c r="BU76" s="30">
        <v>1</v>
      </c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2"/>
      <c r="CT76" s="30">
        <v>8</v>
      </c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0">
        <v>4</v>
      </c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2"/>
      <c r="DT76" s="30">
        <v>1</v>
      </c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2"/>
      <c r="ES76" s="30">
        <f t="shared" si="0"/>
        <v>2</v>
      </c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2"/>
    </row>
    <row r="77" spans="1:161" s="13" customFormat="1" ht="18" customHeight="1">
      <c r="A77" s="39">
        <v>62</v>
      </c>
      <c r="B77" s="40"/>
      <c r="C77" s="40"/>
      <c r="D77" s="40"/>
      <c r="E77" s="41"/>
      <c r="F77" s="36" t="s">
        <v>41</v>
      </c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8"/>
      <c r="AU77" s="25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5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7"/>
      <c r="BU77" s="25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7"/>
      <c r="CT77" s="25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5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7"/>
      <c r="DT77" s="25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7"/>
      <c r="ES77" s="30">
        <f t="shared" si="0"/>
        <v>0</v>
      </c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2"/>
    </row>
    <row r="78" spans="1:161" s="16" customFormat="1" ht="18" customHeight="1">
      <c r="A78" s="39">
        <v>63</v>
      </c>
      <c r="B78" s="40"/>
      <c r="C78" s="40"/>
      <c r="D78" s="40"/>
      <c r="E78" s="41"/>
      <c r="F78" s="33" t="s">
        <v>42</v>
      </c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5"/>
      <c r="AU78" s="30">
        <v>10</v>
      </c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0">
        <v>10</v>
      </c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2"/>
      <c r="BU78" s="30">
        <v>3</v>
      </c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2"/>
      <c r="CT78" s="30">
        <v>429</v>
      </c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0">
        <v>406</v>
      </c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2"/>
      <c r="DT78" s="30">
        <v>153</v>
      </c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2"/>
      <c r="ES78" s="30">
        <f t="shared" si="0"/>
        <v>156</v>
      </c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2"/>
    </row>
    <row r="79" spans="1:161" s="16" customFormat="1" ht="18" customHeight="1">
      <c r="A79" s="39">
        <v>64</v>
      </c>
      <c r="B79" s="40"/>
      <c r="C79" s="40"/>
      <c r="D79" s="40"/>
      <c r="E79" s="41"/>
      <c r="F79" s="33" t="s">
        <v>205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5"/>
      <c r="AU79" s="30">
        <v>5</v>
      </c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0">
        <v>2</v>
      </c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2"/>
      <c r="BU79" s="30">
        <v>0</v>
      </c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2"/>
      <c r="CT79" s="30">
        <v>63</v>
      </c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0">
        <v>53</v>
      </c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2"/>
      <c r="DT79" s="30">
        <v>71</v>
      </c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2"/>
      <c r="ES79" s="30">
        <f t="shared" si="0"/>
        <v>71</v>
      </c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2"/>
    </row>
    <row r="80" spans="1:161" s="16" customFormat="1" ht="18" customHeight="1">
      <c r="A80" s="39">
        <v>65</v>
      </c>
      <c r="B80" s="40"/>
      <c r="C80" s="40"/>
      <c r="D80" s="40"/>
      <c r="E80" s="41"/>
      <c r="F80" s="33" t="s">
        <v>149</v>
      </c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5"/>
      <c r="AU80" s="30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0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2"/>
      <c r="BU80" s="30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2"/>
      <c r="CT80" s="30">
        <v>13</v>
      </c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0">
        <v>10</v>
      </c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2"/>
      <c r="DT80" s="30">
        <v>19</v>
      </c>
      <c r="DU80" s="31"/>
      <c r="DV80" s="31"/>
      <c r="DW80" s="31"/>
      <c r="DX80" s="31"/>
      <c r="DY80" s="31"/>
      <c r="DZ80" s="31"/>
      <c r="EA80" s="31"/>
      <c r="EB80" s="31"/>
      <c r="EC80" s="31"/>
      <c r="ED80" s="31"/>
      <c r="EE80" s="31"/>
      <c r="EF80" s="31"/>
      <c r="EG80" s="31"/>
      <c r="EH80" s="31"/>
      <c r="EI80" s="31"/>
      <c r="EJ80" s="31"/>
      <c r="EK80" s="31"/>
      <c r="EL80" s="31"/>
      <c r="EM80" s="31"/>
      <c r="EN80" s="31"/>
      <c r="EO80" s="31"/>
      <c r="EP80" s="31"/>
      <c r="EQ80" s="31"/>
      <c r="ER80" s="32"/>
      <c r="ES80" s="30">
        <f t="shared" si="0"/>
        <v>19</v>
      </c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2"/>
    </row>
    <row r="81" spans="1:161" s="16" customFormat="1" ht="18" customHeight="1">
      <c r="A81" s="39">
        <v>66</v>
      </c>
      <c r="B81" s="40"/>
      <c r="C81" s="40"/>
      <c r="D81" s="40"/>
      <c r="E81" s="41"/>
      <c r="F81" s="33" t="s">
        <v>150</v>
      </c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5"/>
      <c r="AU81" s="30">
        <v>5</v>
      </c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0">
        <v>3</v>
      </c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2"/>
      <c r="BU81" s="30">
        <v>2</v>
      </c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2"/>
      <c r="CT81" s="30">
        <v>51</v>
      </c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0">
        <v>48</v>
      </c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2"/>
      <c r="DT81" s="30">
        <v>23</v>
      </c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2"/>
      <c r="ES81" s="30">
        <f t="shared" ref="ES81:ES103" si="1">DT81+BU81</f>
        <v>25</v>
      </c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2"/>
    </row>
    <row r="82" spans="1:161" s="16" customFormat="1" ht="18" customHeight="1">
      <c r="A82" s="39">
        <v>67</v>
      </c>
      <c r="B82" s="40"/>
      <c r="C82" s="40"/>
      <c r="D82" s="40"/>
      <c r="E82" s="41"/>
      <c r="F82" s="36" t="s">
        <v>43</v>
      </c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8"/>
      <c r="AU82" s="30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0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2"/>
      <c r="BU82" s="30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2"/>
      <c r="CT82" s="30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0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2"/>
      <c r="DT82" s="30"/>
      <c r="DU82" s="31"/>
      <c r="DV82" s="31"/>
      <c r="DW82" s="31"/>
      <c r="DX82" s="31"/>
      <c r="DY82" s="31"/>
      <c r="DZ82" s="31"/>
      <c r="EA82" s="31"/>
      <c r="EB82" s="31"/>
      <c r="EC82" s="31"/>
      <c r="ED82" s="31"/>
      <c r="EE82" s="31"/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2"/>
      <c r="ES82" s="30">
        <f t="shared" si="1"/>
        <v>0</v>
      </c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2"/>
    </row>
    <row r="83" spans="1:161" s="16" customFormat="1" ht="18" customHeight="1">
      <c r="A83" s="39">
        <v>68</v>
      </c>
      <c r="B83" s="40"/>
      <c r="C83" s="40"/>
      <c r="D83" s="40"/>
      <c r="E83" s="41"/>
      <c r="F83" s="33" t="s">
        <v>44</v>
      </c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5"/>
      <c r="AU83" s="30">
        <v>3</v>
      </c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0">
        <v>3</v>
      </c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2"/>
      <c r="BU83" s="30">
        <v>6</v>
      </c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2"/>
      <c r="CT83" s="30">
        <v>22</v>
      </c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0">
        <v>21</v>
      </c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2"/>
      <c r="DT83" s="30">
        <v>19</v>
      </c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2"/>
      <c r="ES83" s="30">
        <f t="shared" si="1"/>
        <v>25</v>
      </c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2"/>
    </row>
    <row r="84" spans="1:161" s="16" customFormat="1" ht="18" customHeight="1">
      <c r="A84" s="39">
        <v>69</v>
      </c>
      <c r="B84" s="40"/>
      <c r="C84" s="40"/>
      <c r="D84" s="40"/>
      <c r="E84" s="41"/>
      <c r="F84" s="36" t="s">
        <v>85</v>
      </c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8"/>
      <c r="AU84" s="25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5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7"/>
      <c r="BU84" s="25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7"/>
      <c r="CT84" s="25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5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7"/>
      <c r="DT84" s="25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7"/>
      <c r="ES84" s="30">
        <f t="shared" si="1"/>
        <v>0</v>
      </c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2"/>
    </row>
    <row r="85" spans="1:161" s="16" customFormat="1" ht="18" customHeight="1">
      <c r="A85" s="39">
        <v>70</v>
      </c>
      <c r="B85" s="40"/>
      <c r="C85" s="40"/>
      <c r="D85" s="40"/>
      <c r="E85" s="41"/>
      <c r="F85" s="33" t="s">
        <v>86</v>
      </c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5"/>
      <c r="AU85" s="30">
        <v>33</v>
      </c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0">
        <v>32</v>
      </c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2"/>
      <c r="BU85" s="30">
        <v>3</v>
      </c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2"/>
      <c r="CT85" s="30">
        <v>475</v>
      </c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0">
        <v>457</v>
      </c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2"/>
      <c r="DT85" s="30">
        <v>331</v>
      </c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2"/>
      <c r="ES85" s="30">
        <f t="shared" si="1"/>
        <v>334</v>
      </c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2"/>
    </row>
    <row r="86" spans="1:161" s="16" customFormat="1" ht="18" customHeight="1">
      <c r="A86" s="39">
        <v>71</v>
      </c>
      <c r="B86" s="40"/>
      <c r="C86" s="40"/>
      <c r="D86" s="40"/>
      <c r="E86" s="41"/>
      <c r="F86" s="33" t="s">
        <v>182</v>
      </c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5"/>
      <c r="AU86" s="30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0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2"/>
      <c r="BU86" s="30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2"/>
      <c r="CT86" s="30">
        <v>16</v>
      </c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0">
        <v>16</v>
      </c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2"/>
      <c r="DT86" s="30">
        <v>8</v>
      </c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2"/>
      <c r="ES86" s="30">
        <f t="shared" si="1"/>
        <v>8</v>
      </c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2"/>
    </row>
    <row r="87" spans="1:161" s="13" customFormat="1" ht="18" customHeight="1">
      <c r="A87" s="39">
        <v>72</v>
      </c>
      <c r="B87" s="40"/>
      <c r="C87" s="40"/>
      <c r="D87" s="40"/>
      <c r="E87" s="41"/>
      <c r="F87" s="33" t="s">
        <v>206</v>
      </c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5"/>
      <c r="AU87" s="30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0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2"/>
      <c r="BU87" s="30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2"/>
      <c r="CT87" s="30">
        <v>3</v>
      </c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0">
        <v>3</v>
      </c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2"/>
      <c r="DT87" s="30">
        <v>9</v>
      </c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2"/>
      <c r="ES87" s="30">
        <f t="shared" si="1"/>
        <v>9</v>
      </c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2"/>
    </row>
    <row r="88" spans="1:161" s="13" customFormat="1" ht="18" customHeight="1">
      <c r="A88" s="39">
        <v>73</v>
      </c>
      <c r="B88" s="40"/>
      <c r="C88" s="40"/>
      <c r="D88" s="40"/>
      <c r="E88" s="41"/>
      <c r="F88" s="36" t="s">
        <v>87</v>
      </c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8"/>
      <c r="AU88" s="25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5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7"/>
      <c r="BU88" s="25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7"/>
      <c r="CT88" s="25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5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7"/>
      <c r="DT88" s="25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7"/>
      <c r="ES88" s="30">
        <f t="shared" si="1"/>
        <v>0</v>
      </c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2"/>
    </row>
    <row r="89" spans="1:161" s="13" customFormat="1" ht="18" customHeight="1">
      <c r="A89" s="39">
        <v>74</v>
      </c>
      <c r="B89" s="40"/>
      <c r="C89" s="40"/>
      <c r="D89" s="40"/>
      <c r="E89" s="41"/>
      <c r="F89" s="33" t="s">
        <v>88</v>
      </c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5"/>
      <c r="AU89" s="30">
        <v>23</v>
      </c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0">
        <v>23</v>
      </c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2"/>
      <c r="BU89" s="30">
        <v>3</v>
      </c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2"/>
      <c r="CT89" s="30">
        <v>440</v>
      </c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0">
        <v>414</v>
      </c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2"/>
      <c r="DT89" s="30">
        <v>25</v>
      </c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2"/>
      <c r="ES89" s="30">
        <f t="shared" si="1"/>
        <v>28</v>
      </c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2"/>
    </row>
    <row r="90" spans="1:161" s="13" customFormat="1" ht="18" customHeight="1">
      <c r="A90" s="39">
        <v>75</v>
      </c>
      <c r="B90" s="40"/>
      <c r="C90" s="40"/>
      <c r="D90" s="40"/>
      <c r="E90" s="41"/>
      <c r="F90" s="33" t="s">
        <v>183</v>
      </c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5"/>
      <c r="AU90" s="30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0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2"/>
      <c r="BU90" s="30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2"/>
      <c r="CT90" s="30">
        <v>12</v>
      </c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0">
        <v>12</v>
      </c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2"/>
      <c r="DT90" s="30">
        <v>21</v>
      </c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2"/>
      <c r="ES90" s="30">
        <f t="shared" si="1"/>
        <v>21</v>
      </c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2"/>
    </row>
    <row r="91" spans="1:161" s="16" customFormat="1" ht="18" customHeight="1">
      <c r="A91" s="39">
        <v>76</v>
      </c>
      <c r="B91" s="40"/>
      <c r="C91" s="40"/>
      <c r="D91" s="40"/>
      <c r="E91" s="41"/>
      <c r="F91" s="33" t="s">
        <v>184</v>
      </c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5"/>
      <c r="AU91" s="30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0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2"/>
      <c r="BU91" s="30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2"/>
      <c r="CT91" s="30">
        <v>12</v>
      </c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0">
        <v>12</v>
      </c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2"/>
      <c r="DT91" s="30">
        <v>19</v>
      </c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2"/>
      <c r="ES91" s="30">
        <f t="shared" si="1"/>
        <v>19</v>
      </c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2"/>
    </row>
    <row r="92" spans="1:161" s="13" customFormat="1" ht="18" customHeight="1">
      <c r="A92" s="39">
        <v>77</v>
      </c>
      <c r="B92" s="40"/>
      <c r="C92" s="40"/>
      <c r="D92" s="40"/>
      <c r="E92" s="41"/>
      <c r="F92" s="33" t="s">
        <v>185</v>
      </c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5"/>
      <c r="AU92" s="30">
        <v>6</v>
      </c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0">
        <v>6</v>
      </c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2"/>
      <c r="BU92" s="30">
        <v>2</v>
      </c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2"/>
      <c r="CT92" s="30">
        <v>12</v>
      </c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0">
        <v>12</v>
      </c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2"/>
      <c r="DT92" s="30">
        <v>5</v>
      </c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2"/>
      <c r="ES92" s="30">
        <f t="shared" si="1"/>
        <v>7</v>
      </c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2"/>
    </row>
    <row r="93" spans="1:161" s="13" customFormat="1" ht="18" customHeight="1">
      <c r="A93" s="39">
        <v>78</v>
      </c>
      <c r="B93" s="40"/>
      <c r="C93" s="40"/>
      <c r="D93" s="40"/>
      <c r="E93" s="41"/>
      <c r="F93" s="36" t="s">
        <v>90</v>
      </c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8"/>
      <c r="AU93" s="25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5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7"/>
      <c r="BU93" s="25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7"/>
      <c r="CT93" s="25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5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7"/>
      <c r="DT93" s="25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7"/>
      <c r="ES93" s="30">
        <f t="shared" si="1"/>
        <v>0</v>
      </c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2"/>
    </row>
    <row r="94" spans="1:161" s="16" customFormat="1" ht="18" customHeight="1">
      <c r="A94" s="39">
        <v>79</v>
      </c>
      <c r="B94" s="40"/>
      <c r="C94" s="40"/>
      <c r="D94" s="40"/>
      <c r="E94" s="41"/>
      <c r="F94" s="33" t="s">
        <v>106</v>
      </c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5"/>
      <c r="AU94" s="30">
        <v>14</v>
      </c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0">
        <v>14</v>
      </c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2"/>
      <c r="BU94" s="30">
        <v>3</v>
      </c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2"/>
      <c r="CT94" s="30">
        <v>605</v>
      </c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0">
        <v>575</v>
      </c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2"/>
      <c r="DT94" s="30">
        <v>51</v>
      </c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2"/>
      <c r="ES94" s="30">
        <f t="shared" si="1"/>
        <v>54</v>
      </c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2"/>
    </row>
    <row r="95" spans="1:161" s="16" customFormat="1" ht="18" customHeight="1">
      <c r="A95" s="39">
        <v>80</v>
      </c>
      <c r="B95" s="40"/>
      <c r="C95" s="40"/>
      <c r="D95" s="40"/>
      <c r="E95" s="41"/>
      <c r="F95" s="33" t="s">
        <v>152</v>
      </c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5"/>
      <c r="AU95" s="30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0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2"/>
      <c r="BU95" s="30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2"/>
      <c r="CT95" s="30">
        <v>11</v>
      </c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0">
        <v>11</v>
      </c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2"/>
      <c r="DT95" s="30">
        <v>8</v>
      </c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2"/>
      <c r="ES95" s="30">
        <f t="shared" si="1"/>
        <v>8</v>
      </c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2"/>
    </row>
    <row r="96" spans="1:161" s="13" customFormat="1" ht="18" customHeight="1">
      <c r="A96" s="39">
        <v>81</v>
      </c>
      <c r="B96" s="40"/>
      <c r="C96" s="40"/>
      <c r="D96" s="40"/>
      <c r="E96" s="41"/>
      <c r="F96" s="33" t="s">
        <v>91</v>
      </c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5"/>
      <c r="AU96" s="30">
        <v>42</v>
      </c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0">
        <v>42</v>
      </c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2"/>
      <c r="BU96" s="30">
        <v>33</v>
      </c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2"/>
      <c r="CT96" s="30">
        <v>415</v>
      </c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0">
        <v>381</v>
      </c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2"/>
      <c r="DT96" s="30">
        <v>153</v>
      </c>
      <c r="DU96" s="31"/>
      <c r="DV96" s="31"/>
      <c r="DW96" s="31"/>
      <c r="DX96" s="31"/>
      <c r="DY96" s="31"/>
      <c r="DZ96" s="31"/>
      <c r="EA96" s="31"/>
      <c r="EB96" s="31"/>
      <c r="EC96" s="31"/>
      <c r="ED96" s="31"/>
      <c r="EE96" s="31"/>
      <c r="EF96" s="31"/>
      <c r="EG96" s="31"/>
      <c r="EH96" s="31"/>
      <c r="EI96" s="31"/>
      <c r="EJ96" s="31"/>
      <c r="EK96" s="31"/>
      <c r="EL96" s="31"/>
      <c r="EM96" s="31"/>
      <c r="EN96" s="31"/>
      <c r="EO96" s="31"/>
      <c r="EP96" s="31"/>
      <c r="EQ96" s="31"/>
      <c r="ER96" s="32"/>
      <c r="ES96" s="30">
        <f t="shared" si="1"/>
        <v>186</v>
      </c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2"/>
    </row>
    <row r="97" spans="1:161" s="13" customFormat="1" ht="18" customHeight="1">
      <c r="A97" s="39">
        <v>82</v>
      </c>
      <c r="B97" s="40"/>
      <c r="C97" s="40"/>
      <c r="D97" s="40"/>
      <c r="E97" s="41"/>
      <c r="F97" s="36" t="s">
        <v>45</v>
      </c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8"/>
      <c r="AU97" s="25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5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7"/>
      <c r="BU97" s="25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7"/>
      <c r="CT97" s="25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5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7"/>
      <c r="DT97" s="25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7"/>
      <c r="ES97" s="30">
        <f t="shared" si="1"/>
        <v>0</v>
      </c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2"/>
    </row>
    <row r="98" spans="1:161" s="16" customFormat="1" ht="18" customHeight="1">
      <c r="A98" s="39">
        <v>83</v>
      </c>
      <c r="B98" s="40"/>
      <c r="C98" s="40"/>
      <c r="D98" s="40"/>
      <c r="E98" s="41"/>
      <c r="F98" s="33" t="s">
        <v>46</v>
      </c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5"/>
      <c r="AU98" s="30">
        <v>13</v>
      </c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0">
        <v>13</v>
      </c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2"/>
      <c r="BU98" s="30">
        <v>0</v>
      </c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2"/>
      <c r="CT98" s="30">
        <v>844</v>
      </c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0">
        <v>807</v>
      </c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2"/>
      <c r="DT98" s="30">
        <v>60</v>
      </c>
      <c r="DU98" s="31"/>
      <c r="DV98" s="31"/>
      <c r="DW98" s="31"/>
      <c r="DX98" s="31"/>
      <c r="DY98" s="31"/>
      <c r="DZ98" s="31"/>
      <c r="EA98" s="31"/>
      <c r="EB98" s="31"/>
      <c r="EC98" s="31"/>
      <c r="ED98" s="31"/>
      <c r="EE98" s="31"/>
      <c r="EF98" s="31"/>
      <c r="EG98" s="31"/>
      <c r="EH98" s="31"/>
      <c r="EI98" s="31"/>
      <c r="EJ98" s="31"/>
      <c r="EK98" s="31"/>
      <c r="EL98" s="31"/>
      <c r="EM98" s="31"/>
      <c r="EN98" s="31"/>
      <c r="EO98" s="31"/>
      <c r="EP98" s="31"/>
      <c r="EQ98" s="31"/>
      <c r="ER98" s="32"/>
      <c r="ES98" s="30">
        <f t="shared" si="1"/>
        <v>60</v>
      </c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2"/>
    </row>
    <row r="99" spans="1:161" s="16" customFormat="1" ht="18" customHeight="1">
      <c r="A99" s="39">
        <v>84</v>
      </c>
      <c r="B99" s="40"/>
      <c r="C99" s="40"/>
      <c r="D99" s="40"/>
      <c r="E99" s="41"/>
      <c r="F99" s="33" t="s">
        <v>186</v>
      </c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5"/>
      <c r="AU99" s="30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0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2"/>
      <c r="BU99" s="30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2"/>
      <c r="CT99" s="30">
        <v>10</v>
      </c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0">
        <v>7</v>
      </c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2"/>
      <c r="DT99" s="30">
        <v>7</v>
      </c>
      <c r="DU99" s="31"/>
      <c r="DV99" s="31"/>
      <c r="DW99" s="31"/>
      <c r="DX99" s="31"/>
      <c r="DY99" s="31"/>
      <c r="DZ99" s="31"/>
      <c r="EA99" s="31"/>
      <c r="EB99" s="31"/>
      <c r="EC99" s="31"/>
      <c r="ED99" s="31"/>
      <c r="EE99" s="31"/>
      <c r="EF99" s="31"/>
      <c r="EG99" s="31"/>
      <c r="EH99" s="31"/>
      <c r="EI99" s="31"/>
      <c r="EJ99" s="31"/>
      <c r="EK99" s="31"/>
      <c r="EL99" s="31"/>
      <c r="EM99" s="31"/>
      <c r="EN99" s="31"/>
      <c r="EO99" s="31"/>
      <c r="EP99" s="31"/>
      <c r="EQ99" s="31"/>
      <c r="ER99" s="32"/>
      <c r="ES99" s="30">
        <f t="shared" si="1"/>
        <v>7</v>
      </c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2"/>
    </row>
    <row r="100" spans="1:161" s="16" customFormat="1" ht="18" customHeight="1">
      <c r="A100" s="39">
        <v>85</v>
      </c>
      <c r="B100" s="40"/>
      <c r="C100" s="40"/>
      <c r="D100" s="40"/>
      <c r="E100" s="41"/>
      <c r="F100" s="33" t="s">
        <v>47</v>
      </c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5"/>
      <c r="AU100" s="30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0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2"/>
      <c r="BU100" s="30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2"/>
      <c r="CT100" s="30">
        <v>13</v>
      </c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0">
        <v>13</v>
      </c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2"/>
      <c r="DT100" s="30">
        <v>2</v>
      </c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2"/>
      <c r="ES100" s="30">
        <f t="shared" si="1"/>
        <v>2</v>
      </c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2"/>
    </row>
    <row r="101" spans="1:161" s="16" customFormat="1" ht="18" customHeight="1">
      <c r="A101" s="39">
        <v>86</v>
      </c>
      <c r="B101" s="40"/>
      <c r="C101" s="40"/>
      <c r="D101" s="40"/>
      <c r="E101" s="41"/>
      <c r="F101" s="36" t="s">
        <v>48</v>
      </c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8"/>
      <c r="AU101" s="25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5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7"/>
      <c r="BU101" s="25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7"/>
      <c r="CT101" s="25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5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7"/>
      <c r="DT101" s="25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7"/>
      <c r="ES101" s="30">
        <f t="shared" si="1"/>
        <v>0</v>
      </c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2"/>
    </row>
    <row r="102" spans="1:161" s="16" customFormat="1" ht="18" customHeight="1">
      <c r="A102" s="39">
        <v>87</v>
      </c>
      <c r="B102" s="40"/>
      <c r="C102" s="40"/>
      <c r="D102" s="40"/>
      <c r="E102" s="41"/>
      <c r="F102" s="33" t="s">
        <v>49</v>
      </c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5"/>
      <c r="AU102" s="30">
        <v>11</v>
      </c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0">
        <v>11</v>
      </c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2"/>
      <c r="BU102" s="30">
        <v>0</v>
      </c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2"/>
      <c r="CT102" s="30">
        <v>559</v>
      </c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0">
        <v>535</v>
      </c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2"/>
      <c r="DT102" s="30">
        <v>25</v>
      </c>
      <c r="DU102" s="31"/>
      <c r="DV102" s="31"/>
      <c r="DW102" s="31"/>
      <c r="DX102" s="31"/>
      <c r="DY102" s="31"/>
      <c r="DZ102" s="31"/>
      <c r="EA102" s="31"/>
      <c r="EB102" s="31"/>
      <c r="EC102" s="31"/>
      <c r="ED102" s="31"/>
      <c r="EE102" s="31"/>
      <c r="EF102" s="31"/>
      <c r="EG102" s="31"/>
      <c r="EH102" s="31"/>
      <c r="EI102" s="31"/>
      <c r="EJ102" s="31"/>
      <c r="EK102" s="31"/>
      <c r="EL102" s="31"/>
      <c r="EM102" s="31"/>
      <c r="EN102" s="31"/>
      <c r="EO102" s="31"/>
      <c r="EP102" s="31"/>
      <c r="EQ102" s="31"/>
      <c r="ER102" s="32"/>
      <c r="ES102" s="30">
        <f t="shared" si="1"/>
        <v>25</v>
      </c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2"/>
    </row>
    <row r="103" spans="1:161" s="16" customFormat="1" ht="18" customHeight="1">
      <c r="A103" s="39">
        <v>88</v>
      </c>
      <c r="B103" s="40"/>
      <c r="C103" s="40"/>
      <c r="D103" s="40"/>
      <c r="E103" s="41"/>
      <c r="F103" s="33" t="s">
        <v>50</v>
      </c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5"/>
      <c r="AU103" s="30">
        <v>21</v>
      </c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0">
        <v>19</v>
      </c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2"/>
      <c r="BU103" s="30">
        <v>8</v>
      </c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2"/>
      <c r="CT103" s="30">
        <v>115</v>
      </c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0">
        <v>98</v>
      </c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2"/>
      <c r="DT103" s="30">
        <v>29</v>
      </c>
      <c r="DU103" s="31"/>
      <c r="DV103" s="31"/>
      <c r="DW103" s="31"/>
      <c r="DX103" s="31"/>
      <c r="DY103" s="31"/>
      <c r="DZ103" s="31"/>
      <c r="EA103" s="31"/>
      <c r="EB103" s="31"/>
      <c r="EC103" s="31"/>
      <c r="ED103" s="31"/>
      <c r="EE103" s="31"/>
      <c r="EF103" s="31"/>
      <c r="EG103" s="31"/>
      <c r="EH103" s="31"/>
      <c r="EI103" s="31"/>
      <c r="EJ103" s="31"/>
      <c r="EK103" s="31"/>
      <c r="EL103" s="31"/>
      <c r="EM103" s="31"/>
      <c r="EN103" s="31"/>
      <c r="EO103" s="31"/>
      <c r="EP103" s="31"/>
      <c r="EQ103" s="31"/>
      <c r="ER103" s="32"/>
      <c r="ES103" s="30">
        <f t="shared" si="1"/>
        <v>37</v>
      </c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2"/>
    </row>
    <row r="104" spans="1:161" s="16" customFormat="1" ht="18" customHeight="1">
      <c r="A104" s="39">
        <v>89</v>
      </c>
      <c r="B104" s="40"/>
      <c r="C104" s="40"/>
      <c r="D104" s="40"/>
      <c r="E104" s="41"/>
      <c r="F104" s="33" t="s">
        <v>52</v>
      </c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5"/>
      <c r="AU104" s="30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0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2"/>
      <c r="BU104" s="30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2"/>
      <c r="CT104" s="30">
        <v>2</v>
      </c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0">
        <v>1</v>
      </c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2"/>
      <c r="DT104" s="30">
        <v>0</v>
      </c>
      <c r="DU104" s="31"/>
      <c r="DV104" s="31"/>
      <c r="DW104" s="31"/>
      <c r="DX104" s="31"/>
      <c r="DY104" s="31"/>
      <c r="DZ104" s="31"/>
      <c r="EA104" s="31"/>
      <c r="EB104" s="31"/>
      <c r="EC104" s="31"/>
      <c r="ED104" s="31"/>
      <c r="EE104" s="31"/>
      <c r="EF104" s="31"/>
      <c r="EG104" s="31"/>
      <c r="EH104" s="31"/>
      <c r="EI104" s="31"/>
      <c r="EJ104" s="31"/>
      <c r="EK104" s="31"/>
      <c r="EL104" s="31"/>
      <c r="EM104" s="31"/>
      <c r="EN104" s="31"/>
      <c r="EO104" s="31"/>
      <c r="EP104" s="31"/>
      <c r="EQ104" s="31"/>
      <c r="ER104" s="32"/>
      <c r="ES104" s="30">
        <v>0</v>
      </c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2"/>
    </row>
    <row r="105" spans="1:161" s="16" customFormat="1" ht="18" customHeight="1">
      <c r="A105" s="39">
        <v>90</v>
      </c>
      <c r="B105" s="40"/>
      <c r="C105" s="40"/>
      <c r="D105" s="40"/>
      <c r="E105" s="41"/>
      <c r="F105" s="33" t="s">
        <v>207</v>
      </c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5"/>
      <c r="AU105" s="30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0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2"/>
      <c r="BU105" s="30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2"/>
      <c r="CT105" s="30">
        <v>4</v>
      </c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0">
        <v>4</v>
      </c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2"/>
      <c r="DT105" s="30">
        <v>3</v>
      </c>
      <c r="DU105" s="31"/>
      <c r="DV105" s="31"/>
      <c r="DW105" s="31"/>
      <c r="DX105" s="31"/>
      <c r="DY105" s="31"/>
      <c r="DZ105" s="31"/>
      <c r="EA105" s="31"/>
      <c r="EB105" s="31"/>
      <c r="EC105" s="31"/>
      <c r="ED105" s="31"/>
      <c r="EE105" s="31"/>
      <c r="EF105" s="31"/>
      <c r="EG105" s="31"/>
      <c r="EH105" s="31"/>
      <c r="EI105" s="31"/>
      <c r="EJ105" s="31"/>
      <c r="EK105" s="31"/>
      <c r="EL105" s="31"/>
      <c r="EM105" s="31"/>
      <c r="EN105" s="31"/>
      <c r="EO105" s="31"/>
      <c r="EP105" s="31"/>
      <c r="EQ105" s="31"/>
      <c r="ER105" s="32"/>
      <c r="ES105" s="30">
        <v>3</v>
      </c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2"/>
    </row>
    <row r="106" spans="1:161" s="16" customFormat="1" ht="18" customHeight="1">
      <c r="A106" s="39">
        <v>91</v>
      </c>
      <c r="B106" s="40"/>
      <c r="C106" s="40"/>
      <c r="D106" s="40"/>
      <c r="E106" s="41"/>
      <c r="F106" s="36" t="s">
        <v>53</v>
      </c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8"/>
      <c r="AU106" s="25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5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7"/>
      <c r="BU106" s="25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7"/>
      <c r="CT106" s="25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5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7"/>
      <c r="DT106" s="25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7"/>
      <c r="ES106" s="30">
        <f t="shared" ref="ES106:ES144" si="2">DT106+BU106</f>
        <v>0</v>
      </c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2"/>
    </row>
    <row r="107" spans="1:161" s="13" customFormat="1" ht="18" customHeight="1">
      <c r="A107" s="39">
        <v>92</v>
      </c>
      <c r="B107" s="40"/>
      <c r="C107" s="40"/>
      <c r="D107" s="40"/>
      <c r="E107" s="41"/>
      <c r="F107" s="33" t="s">
        <v>54</v>
      </c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5"/>
      <c r="AU107" s="30">
        <v>36</v>
      </c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0">
        <v>34</v>
      </c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2"/>
      <c r="BU107" s="30">
        <v>15</v>
      </c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2"/>
      <c r="CT107" s="30">
        <v>491</v>
      </c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0">
        <v>469</v>
      </c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2"/>
      <c r="DT107" s="30">
        <v>323</v>
      </c>
      <c r="DU107" s="31"/>
      <c r="DV107" s="31"/>
      <c r="DW107" s="31"/>
      <c r="DX107" s="31"/>
      <c r="DY107" s="31"/>
      <c r="DZ107" s="31"/>
      <c r="EA107" s="31"/>
      <c r="EB107" s="31"/>
      <c r="EC107" s="31"/>
      <c r="ED107" s="31"/>
      <c r="EE107" s="31"/>
      <c r="EF107" s="31"/>
      <c r="EG107" s="31"/>
      <c r="EH107" s="31"/>
      <c r="EI107" s="31"/>
      <c r="EJ107" s="31"/>
      <c r="EK107" s="31"/>
      <c r="EL107" s="31"/>
      <c r="EM107" s="31"/>
      <c r="EN107" s="31"/>
      <c r="EO107" s="31"/>
      <c r="EP107" s="31"/>
      <c r="EQ107" s="31"/>
      <c r="ER107" s="32"/>
      <c r="ES107" s="30">
        <f t="shared" si="2"/>
        <v>338</v>
      </c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2"/>
    </row>
    <row r="108" spans="1:161" s="13" customFormat="1" ht="18" customHeight="1">
      <c r="A108" s="39">
        <v>93</v>
      </c>
      <c r="B108" s="40"/>
      <c r="C108" s="40"/>
      <c r="D108" s="40"/>
      <c r="E108" s="41"/>
      <c r="F108" s="36" t="s">
        <v>55</v>
      </c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8"/>
      <c r="AU108" s="25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5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7"/>
      <c r="BU108" s="25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7"/>
      <c r="CT108" s="25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5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7"/>
      <c r="DT108" s="25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7"/>
      <c r="ES108" s="30">
        <f t="shared" si="2"/>
        <v>0</v>
      </c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2"/>
    </row>
    <row r="109" spans="1:161" s="16" customFormat="1" ht="18" customHeight="1">
      <c r="A109" s="39">
        <v>94</v>
      </c>
      <c r="B109" s="40"/>
      <c r="C109" s="40"/>
      <c r="D109" s="40"/>
      <c r="E109" s="41"/>
      <c r="F109" s="33" t="s">
        <v>56</v>
      </c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5"/>
      <c r="AU109" s="30">
        <v>16</v>
      </c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0">
        <v>16</v>
      </c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2"/>
      <c r="BU109" s="30">
        <v>1</v>
      </c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2"/>
      <c r="CT109" s="30">
        <v>388</v>
      </c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0">
        <v>366</v>
      </c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2"/>
      <c r="DT109" s="30">
        <v>9</v>
      </c>
      <c r="DU109" s="31"/>
      <c r="DV109" s="31"/>
      <c r="DW109" s="31"/>
      <c r="DX109" s="31"/>
      <c r="DY109" s="31"/>
      <c r="DZ109" s="31"/>
      <c r="EA109" s="31"/>
      <c r="EB109" s="31"/>
      <c r="EC109" s="31"/>
      <c r="ED109" s="31"/>
      <c r="EE109" s="31"/>
      <c r="EF109" s="31"/>
      <c r="EG109" s="31"/>
      <c r="EH109" s="31"/>
      <c r="EI109" s="31"/>
      <c r="EJ109" s="31"/>
      <c r="EK109" s="31"/>
      <c r="EL109" s="31"/>
      <c r="EM109" s="31"/>
      <c r="EN109" s="31"/>
      <c r="EO109" s="31"/>
      <c r="EP109" s="31"/>
      <c r="EQ109" s="31"/>
      <c r="ER109" s="32"/>
      <c r="ES109" s="30">
        <f t="shared" si="2"/>
        <v>10</v>
      </c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2"/>
    </row>
    <row r="110" spans="1:161" s="16" customFormat="1" ht="18" customHeight="1">
      <c r="A110" s="39">
        <v>95</v>
      </c>
      <c r="B110" s="40"/>
      <c r="C110" s="40"/>
      <c r="D110" s="40"/>
      <c r="E110" s="41"/>
      <c r="F110" s="33" t="s">
        <v>25</v>
      </c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5"/>
      <c r="AU110" s="30">
        <v>1</v>
      </c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0">
        <v>1</v>
      </c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2"/>
      <c r="BU110" s="30">
        <v>3</v>
      </c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2"/>
      <c r="CT110" s="30">
        <v>97</v>
      </c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0">
        <v>97</v>
      </c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2"/>
      <c r="DT110" s="30">
        <v>13</v>
      </c>
      <c r="DU110" s="31"/>
      <c r="DV110" s="31"/>
      <c r="DW110" s="31"/>
      <c r="DX110" s="31"/>
      <c r="DY110" s="31"/>
      <c r="DZ110" s="31"/>
      <c r="EA110" s="31"/>
      <c r="EB110" s="31"/>
      <c r="EC110" s="31"/>
      <c r="ED110" s="31"/>
      <c r="EE110" s="31"/>
      <c r="EF110" s="31"/>
      <c r="EG110" s="31"/>
      <c r="EH110" s="31"/>
      <c r="EI110" s="31"/>
      <c r="EJ110" s="31"/>
      <c r="EK110" s="31"/>
      <c r="EL110" s="31"/>
      <c r="EM110" s="31"/>
      <c r="EN110" s="31"/>
      <c r="EO110" s="31"/>
      <c r="EP110" s="31"/>
      <c r="EQ110" s="31"/>
      <c r="ER110" s="32"/>
      <c r="ES110" s="30">
        <f t="shared" si="2"/>
        <v>16</v>
      </c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2"/>
    </row>
    <row r="111" spans="1:161" s="16" customFormat="1" ht="18" customHeight="1">
      <c r="A111" s="39">
        <v>96</v>
      </c>
      <c r="B111" s="40"/>
      <c r="C111" s="40"/>
      <c r="D111" s="40"/>
      <c r="E111" s="41"/>
      <c r="F111" s="33" t="s">
        <v>57</v>
      </c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5"/>
      <c r="AU111" s="30">
        <v>7</v>
      </c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0">
        <v>7</v>
      </c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2"/>
      <c r="BU111" s="30">
        <v>6</v>
      </c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2"/>
      <c r="CT111" s="30">
        <v>159</v>
      </c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0">
        <v>152</v>
      </c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2"/>
      <c r="DT111" s="30">
        <v>64</v>
      </c>
      <c r="DU111" s="31"/>
      <c r="DV111" s="31"/>
      <c r="DW111" s="31"/>
      <c r="DX111" s="31"/>
      <c r="DY111" s="31"/>
      <c r="DZ111" s="31"/>
      <c r="EA111" s="31"/>
      <c r="EB111" s="31"/>
      <c r="EC111" s="31"/>
      <c r="ED111" s="31"/>
      <c r="EE111" s="31"/>
      <c r="EF111" s="31"/>
      <c r="EG111" s="31"/>
      <c r="EH111" s="31"/>
      <c r="EI111" s="31"/>
      <c r="EJ111" s="31"/>
      <c r="EK111" s="31"/>
      <c r="EL111" s="31"/>
      <c r="EM111" s="31"/>
      <c r="EN111" s="31"/>
      <c r="EO111" s="31"/>
      <c r="EP111" s="31"/>
      <c r="EQ111" s="31"/>
      <c r="ER111" s="32"/>
      <c r="ES111" s="30">
        <f t="shared" si="2"/>
        <v>70</v>
      </c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2"/>
    </row>
    <row r="112" spans="1:161" s="16" customFormat="1" ht="18" customHeight="1">
      <c r="A112" s="39">
        <v>97</v>
      </c>
      <c r="B112" s="40"/>
      <c r="C112" s="40"/>
      <c r="D112" s="40"/>
      <c r="E112" s="41"/>
      <c r="F112" s="33" t="s">
        <v>188</v>
      </c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5"/>
      <c r="AU112" s="30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0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2"/>
      <c r="BU112" s="30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2"/>
      <c r="CT112" s="30">
        <v>4</v>
      </c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0">
        <v>4</v>
      </c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2"/>
      <c r="DT112" s="30">
        <v>7</v>
      </c>
      <c r="DU112" s="31"/>
      <c r="DV112" s="31"/>
      <c r="DW112" s="31"/>
      <c r="DX112" s="31"/>
      <c r="DY112" s="31"/>
      <c r="DZ112" s="31"/>
      <c r="EA112" s="31"/>
      <c r="EB112" s="31"/>
      <c r="EC112" s="31"/>
      <c r="ED112" s="31"/>
      <c r="EE112" s="31"/>
      <c r="EF112" s="31"/>
      <c r="EG112" s="31"/>
      <c r="EH112" s="31"/>
      <c r="EI112" s="31"/>
      <c r="EJ112" s="31"/>
      <c r="EK112" s="31"/>
      <c r="EL112" s="31"/>
      <c r="EM112" s="31"/>
      <c r="EN112" s="31"/>
      <c r="EO112" s="31"/>
      <c r="EP112" s="31"/>
      <c r="EQ112" s="31"/>
      <c r="ER112" s="32"/>
      <c r="ES112" s="30">
        <f t="shared" si="2"/>
        <v>7</v>
      </c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2"/>
    </row>
    <row r="113" spans="1:161" s="16" customFormat="1" ht="18" customHeight="1">
      <c r="A113" s="39">
        <v>98</v>
      </c>
      <c r="B113" s="40"/>
      <c r="C113" s="40"/>
      <c r="D113" s="40"/>
      <c r="E113" s="41"/>
      <c r="F113" s="36" t="s">
        <v>153</v>
      </c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8"/>
      <c r="AU113" s="30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0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2"/>
      <c r="BU113" s="30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2"/>
      <c r="CT113" s="30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0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2"/>
      <c r="DT113" s="30"/>
      <c r="DU113" s="31"/>
      <c r="DV113" s="31"/>
      <c r="DW113" s="31"/>
      <c r="DX113" s="31"/>
      <c r="DY113" s="31"/>
      <c r="DZ113" s="31"/>
      <c r="EA113" s="31"/>
      <c r="EB113" s="31"/>
      <c r="EC113" s="31"/>
      <c r="ED113" s="31"/>
      <c r="EE113" s="31"/>
      <c r="EF113" s="31"/>
      <c r="EG113" s="31"/>
      <c r="EH113" s="31"/>
      <c r="EI113" s="31"/>
      <c r="EJ113" s="31"/>
      <c r="EK113" s="31"/>
      <c r="EL113" s="31"/>
      <c r="EM113" s="31"/>
      <c r="EN113" s="31"/>
      <c r="EO113" s="31"/>
      <c r="EP113" s="31"/>
      <c r="EQ113" s="31"/>
      <c r="ER113" s="32"/>
      <c r="ES113" s="30"/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2"/>
    </row>
    <row r="114" spans="1:161" s="13" customFormat="1" ht="18" customHeight="1">
      <c r="A114" s="39">
        <v>99</v>
      </c>
      <c r="B114" s="40"/>
      <c r="C114" s="40"/>
      <c r="D114" s="40"/>
      <c r="E114" s="41"/>
      <c r="F114" s="33" t="s">
        <v>154</v>
      </c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5"/>
      <c r="AU114" s="30">
        <v>6</v>
      </c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0">
        <v>6</v>
      </c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2"/>
      <c r="BU114" s="30">
        <v>7</v>
      </c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2"/>
      <c r="CT114" s="30">
        <v>172</v>
      </c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0">
        <v>154</v>
      </c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2"/>
      <c r="DT114" s="30">
        <v>89</v>
      </c>
      <c r="DU114" s="31"/>
      <c r="DV114" s="31"/>
      <c r="DW114" s="31"/>
      <c r="DX114" s="31"/>
      <c r="DY114" s="31"/>
      <c r="DZ114" s="31"/>
      <c r="EA114" s="31"/>
      <c r="EB114" s="31"/>
      <c r="EC114" s="31"/>
      <c r="ED114" s="31"/>
      <c r="EE114" s="31"/>
      <c r="EF114" s="31"/>
      <c r="EG114" s="31"/>
      <c r="EH114" s="31"/>
      <c r="EI114" s="31"/>
      <c r="EJ114" s="31"/>
      <c r="EK114" s="31"/>
      <c r="EL114" s="31"/>
      <c r="EM114" s="31"/>
      <c r="EN114" s="31"/>
      <c r="EO114" s="31"/>
      <c r="EP114" s="31"/>
      <c r="EQ114" s="31"/>
      <c r="ER114" s="32"/>
      <c r="ES114" s="30">
        <f t="shared" si="2"/>
        <v>96</v>
      </c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2"/>
    </row>
    <row r="115" spans="1:161" s="13" customFormat="1" ht="18" customHeight="1">
      <c r="A115" s="39">
        <v>100</v>
      </c>
      <c r="B115" s="40"/>
      <c r="C115" s="40"/>
      <c r="D115" s="40"/>
      <c r="E115" s="41"/>
      <c r="F115" s="36" t="s">
        <v>189</v>
      </c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8"/>
      <c r="AU115" s="25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5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7"/>
      <c r="BU115" s="25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7"/>
      <c r="CT115" s="25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5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7"/>
      <c r="DT115" s="25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7"/>
      <c r="ES115" s="30">
        <f t="shared" si="2"/>
        <v>0</v>
      </c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2"/>
    </row>
    <row r="116" spans="1:161" s="13" customFormat="1" ht="18" customHeight="1">
      <c r="A116" s="39">
        <v>101</v>
      </c>
      <c r="B116" s="40"/>
      <c r="C116" s="40"/>
      <c r="D116" s="40"/>
      <c r="E116" s="41"/>
      <c r="F116" s="33" t="s">
        <v>191</v>
      </c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5"/>
      <c r="AU116" s="30">
        <v>6</v>
      </c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0">
        <v>6</v>
      </c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2"/>
      <c r="BU116" s="30">
        <v>2</v>
      </c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2"/>
      <c r="CT116" s="30">
        <v>264</v>
      </c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0">
        <v>264</v>
      </c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2"/>
      <c r="DT116" s="30">
        <v>53</v>
      </c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2"/>
      <c r="ES116" s="30">
        <f t="shared" si="2"/>
        <v>55</v>
      </c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2"/>
    </row>
    <row r="117" spans="1:161" s="16" customFormat="1" ht="18" customHeight="1">
      <c r="A117" s="39">
        <v>102</v>
      </c>
      <c r="B117" s="40"/>
      <c r="C117" s="40"/>
      <c r="D117" s="40"/>
      <c r="E117" s="41"/>
      <c r="F117" s="33" t="s">
        <v>192</v>
      </c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5"/>
      <c r="AU117" s="30">
        <v>33</v>
      </c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0">
        <v>30</v>
      </c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2"/>
      <c r="BU117" s="30">
        <v>15</v>
      </c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2"/>
      <c r="CT117" s="30">
        <v>768</v>
      </c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0">
        <v>768</v>
      </c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2"/>
      <c r="DT117" s="30">
        <v>201</v>
      </c>
      <c r="DU117" s="31"/>
      <c r="DV117" s="31"/>
      <c r="DW117" s="31"/>
      <c r="DX117" s="31"/>
      <c r="DY117" s="31"/>
      <c r="DZ117" s="31"/>
      <c r="EA117" s="31"/>
      <c r="EB117" s="31"/>
      <c r="EC117" s="31"/>
      <c r="ED117" s="31"/>
      <c r="EE117" s="31"/>
      <c r="EF117" s="31"/>
      <c r="EG117" s="31"/>
      <c r="EH117" s="31"/>
      <c r="EI117" s="31"/>
      <c r="EJ117" s="31"/>
      <c r="EK117" s="31"/>
      <c r="EL117" s="31"/>
      <c r="EM117" s="31"/>
      <c r="EN117" s="31"/>
      <c r="EO117" s="31"/>
      <c r="EP117" s="31"/>
      <c r="EQ117" s="31"/>
      <c r="ER117" s="32"/>
      <c r="ES117" s="30">
        <f t="shared" si="2"/>
        <v>216</v>
      </c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2"/>
    </row>
    <row r="118" spans="1:161" s="13" customFormat="1" ht="18" customHeight="1">
      <c r="A118" s="39">
        <v>103</v>
      </c>
      <c r="B118" s="40"/>
      <c r="C118" s="40"/>
      <c r="D118" s="40"/>
      <c r="E118" s="41"/>
      <c r="F118" s="33" t="s">
        <v>193</v>
      </c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5"/>
      <c r="AU118" s="30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0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2"/>
      <c r="BU118" s="30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2"/>
      <c r="CT118" s="30">
        <v>20</v>
      </c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0">
        <v>8</v>
      </c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2"/>
      <c r="DT118" s="30">
        <v>7</v>
      </c>
      <c r="DU118" s="31"/>
      <c r="DV118" s="31"/>
      <c r="DW118" s="31"/>
      <c r="DX118" s="31"/>
      <c r="DY118" s="31"/>
      <c r="DZ118" s="31"/>
      <c r="EA118" s="31"/>
      <c r="EB118" s="31"/>
      <c r="EC118" s="31"/>
      <c r="ED118" s="31"/>
      <c r="EE118" s="31"/>
      <c r="EF118" s="31"/>
      <c r="EG118" s="31"/>
      <c r="EH118" s="31"/>
      <c r="EI118" s="31"/>
      <c r="EJ118" s="31"/>
      <c r="EK118" s="31"/>
      <c r="EL118" s="31"/>
      <c r="EM118" s="31"/>
      <c r="EN118" s="31"/>
      <c r="EO118" s="31"/>
      <c r="EP118" s="31"/>
      <c r="EQ118" s="31"/>
      <c r="ER118" s="32"/>
      <c r="ES118" s="30">
        <f t="shared" si="2"/>
        <v>7</v>
      </c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2"/>
    </row>
    <row r="119" spans="1:161" s="13" customFormat="1" ht="18" customHeight="1">
      <c r="A119" s="39">
        <v>104</v>
      </c>
      <c r="B119" s="40"/>
      <c r="C119" s="40"/>
      <c r="D119" s="40"/>
      <c r="E119" s="41"/>
      <c r="F119" s="36" t="s">
        <v>58</v>
      </c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8"/>
      <c r="AU119" s="25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5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7"/>
      <c r="BU119" s="25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7"/>
      <c r="CT119" s="25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5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7"/>
      <c r="DT119" s="25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7"/>
      <c r="ES119" s="30">
        <f t="shared" si="2"/>
        <v>0</v>
      </c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2"/>
    </row>
    <row r="120" spans="1:161" s="13" customFormat="1" ht="18" customHeight="1">
      <c r="A120" s="39">
        <v>105</v>
      </c>
      <c r="B120" s="40"/>
      <c r="C120" s="40"/>
      <c r="D120" s="40"/>
      <c r="E120" s="41"/>
      <c r="F120" s="33" t="s">
        <v>155</v>
      </c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5"/>
      <c r="AU120" s="30">
        <v>22</v>
      </c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0">
        <v>22</v>
      </c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2"/>
      <c r="BU120" s="30">
        <v>8</v>
      </c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2"/>
      <c r="CT120" s="30">
        <v>452</v>
      </c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0">
        <v>429</v>
      </c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2"/>
      <c r="DT120" s="30">
        <v>134</v>
      </c>
      <c r="DU120" s="31"/>
      <c r="DV120" s="31"/>
      <c r="DW120" s="31"/>
      <c r="DX120" s="31"/>
      <c r="DY120" s="31"/>
      <c r="DZ120" s="31"/>
      <c r="EA120" s="31"/>
      <c r="EB120" s="31"/>
      <c r="EC120" s="31"/>
      <c r="ED120" s="31"/>
      <c r="EE120" s="31"/>
      <c r="EF120" s="31"/>
      <c r="EG120" s="31"/>
      <c r="EH120" s="31"/>
      <c r="EI120" s="31"/>
      <c r="EJ120" s="31"/>
      <c r="EK120" s="31"/>
      <c r="EL120" s="31"/>
      <c r="EM120" s="31"/>
      <c r="EN120" s="31"/>
      <c r="EO120" s="31"/>
      <c r="EP120" s="31"/>
      <c r="EQ120" s="31"/>
      <c r="ER120" s="32"/>
      <c r="ES120" s="30">
        <f t="shared" si="2"/>
        <v>142</v>
      </c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2"/>
    </row>
    <row r="121" spans="1:161" s="16" customFormat="1" ht="18" customHeight="1">
      <c r="A121" s="39">
        <v>106</v>
      </c>
      <c r="B121" s="40"/>
      <c r="C121" s="40"/>
      <c r="D121" s="40"/>
      <c r="E121" s="41"/>
      <c r="F121" s="33" t="s">
        <v>195</v>
      </c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5"/>
      <c r="AU121" s="30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0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2"/>
      <c r="BU121" s="30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2"/>
      <c r="CT121" s="30">
        <v>12</v>
      </c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0">
        <v>12</v>
      </c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2"/>
      <c r="DT121" s="30">
        <v>21</v>
      </c>
      <c r="DU121" s="31"/>
      <c r="DV121" s="31"/>
      <c r="DW121" s="31"/>
      <c r="DX121" s="31"/>
      <c r="DY121" s="31"/>
      <c r="DZ121" s="31"/>
      <c r="EA121" s="31"/>
      <c r="EB121" s="31"/>
      <c r="EC121" s="31"/>
      <c r="ED121" s="31"/>
      <c r="EE121" s="31"/>
      <c r="EF121" s="31"/>
      <c r="EG121" s="31"/>
      <c r="EH121" s="31"/>
      <c r="EI121" s="31"/>
      <c r="EJ121" s="31"/>
      <c r="EK121" s="31"/>
      <c r="EL121" s="31"/>
      <c r="EM121" s="31"/>
      <c r="EN121" s="31"/>
      <c r="EO121" s="31"/>
      <c r="EP121" s="31"/>
      <c r="EQ121" s="31"/>
      <c r="ER121" s="32"/>
      <c r="ES121" s="30">
        <f t="shared" si="2"/>
        <v>21</v>
      </c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2"/>
    </row>
    <row r="122" spans="1:161" s="16" customFormat="1" ht="18" customHeight="1">
      <c r="A122" s="39">
        <v>107</v>
      </c>
      <c r="B122" s="40"/>
      <c r="C122" s="40"/>
      <c r="D122" s="40"/>
      <c r="E122" s="41"/>
      <c r="F122" s="33" t="s">
        <v>196</v>
      </c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5"/>
      <c r="AU122" s="30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0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2"/>
      <c r="BU122" s="30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2"/>
      <c r="CT122" s="30">
        <v>12</v>
      </c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0">
        <v>12</v>
      </c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2"/>
      <c r="DT122" s="30">
        <v>19</v>
      </c>
      <c r="DU122" s="31"/>
      <c r="DV122" s="31"/>
      <c r="DW122" s="31"/>
      <c r="DX122" s="31"/>
      <c r="DY122" s="31"/>
      <c r="DZ122" s="31"/>
      <c r="EA122" s="31"/>
      <c r="EB122" s="31"/>
      <c r="EC122" s="31"/>
      <c r="ED122" s="31"/>
      <c r="EE122" s="31"/>
      <c r="EF122" s="31"/>
      <c r="EG122" s="31"/>
      <c r="EH122" s="31"/>
      <c r="EI122" s="31"/>
      <c r="EJ122" s="31"/>
      <c r="EK122" s="31"/>
      <c r="EL122" s="31"/>
      <c r="EM122" s="31"/>
      <c r="EN122" s="31"/>
      <c r="EO122" s="31"/>
      <c r="EP122" s="31"/>
      <c r="EQ122" s="31"/>
      <c r="ER122" s="32"/>
      <c r="ES122" s="30">
        <f t="shared" si="2"/>
        <v>19</v>
      </c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2"/>
    </row>
    <row r="123" spans="1:161" s="16" customFormat="1" ht="18" customHeight="1">
      <c r="A123" s="39">
        <v>108</v>
      </c>
      <c r="B123" s="40"/>
      <c r="C123" s="40"/>
      <c r="D123" s="40"/>
      <c r="E123" s="41"/>
      <c r="F123" s="33" t="s">
        <v>156</v>
      </c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5"/>
      <c r="AU123" s="30">
        <v>4</v>
      </c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0">
        <v>3</v>
      </c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2"/>
      <c r="BU123" s="30">
        <v>6</v>
      </c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2"/>
      <c r="CT123" s="30">
        <v>27</v>
      </c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0">
        <v>24</v>
      </c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2"/>
      <c r="DT123" s="30">
        <v>35</v>
      </c>
      <c r="DU123" s="31"/>
      <c r="DV123" s="31"/>
      <c r="DW123" s="31"/>
      <c r="DX123" s="31"/>
      <c r="DY123" s="31"/>
      <c r="DZ123" s="31"/>
      <c r="EA123" s="31"/>
      <c r="EB123" s="31"/>
      <c r="EC123" s="31"/>
      <c r="ED123" s="31"/>
      <c r="EE123" s="31"/>
      <c r="EF123" s="31"/>
      <c r="EG123" s="31"/>
      <c r="EH123" s="31"/>
      <c r="EI123" s="31"/>
      <c r="EJ123" s="31"/>
      <c r="EK123" s="31"/>
      <c r="EL123" s="31"/>
      <c r="EM123" s="31"/>
      <c r="EN123" s="31"/>
      <c r="EO123" s="31"/>
      <c r="EP123" s="31"/>
      <c r="EQ123" s="31"/>
      <c r="ER123" s="32"/>
      <c r="ES123" s="30">
        <f t="shared" si="2"/>
        <v>41</v>
      </c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2"/>
    </row>
    <row r="124" spans="1:161" s="16" customFormat="1" ht="18" customHeight="1">
      <c r="A124" s="39">
        <v>109</v>
      </c>
      <c r="B124" s="40"/>
      <c r="C124" s="40"/>
      <c r="D124" s="40"/>
      <c r="E124" s="41"/>
      <c r="F124" s="33" t="s">
        <v>59</v>
      </c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5"/>
      <c r="AU124" s="30">
        <v>5</v>
      </c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0">
        <v>2</v>
      </c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2"/>
      <c r="BU124" s="30">
        <v>2</v>
      </c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2"/>
      <c r="CT124" s="30">
        <v>17</v>
      </c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0">
        <v>3</v>
      </c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2"/>
      <c r="DT124" s="30">
        <v>0</v>
      </c>
      <c r="DU124" s="31"/>
      <c r="DV124" s="31"/>
      <c r="DW124" s="31"/>
      <c r="DX124" s="31"/>
      <c r="DY124" s="31"/>
      <c r="DZ124" s="31"/>
      <c r="EA124" s="31"/>
      <c r="EB124" s="31"/>
      <c r="EC124" s="31"/>
      <c r="ED124" s="31"/>
      <c r="EE124" s="31"/>
      <c r="EF124" s="31"/>
      <c r="EG124" s="31"/>
      <c r="EH124" s="31"/>
      <c r="EI124" s="31"/>
      <c r="EJ124" s="31"/>
      <c r="EK124" s="31"/>
      <c r="EL124" s="31"/>
      <c r="EM124" s="31"/>
      <c r="EN124" s="31"/>
      <c r="EO124" s="31"/>
      <c r="EP124" s="31"/>
      <c r="EQ124" s="31"/>
      <c r="ER124" s="32"/>
      <c r="ES124" s="30">
        <f t="shared" si="2"/>
        <v>2</v>
      </c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2"/>
    </row>
    <row r="125" spans="1:161" s="13" customFormat="1" ht="18" customHeight="1">
      <c r="A125" s="39">
        <v>110</v>
      </c>
      <c r="B125" s="40"/>
      <c r="C125" s="40"/>
      <c r="D125" s="40"/>
      <c r="E125" s="41"/>
      <c r="F125" s="33" t="s">
        <v>197</v>
      </c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5"/>
      <c r="AU125" s="30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0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2"/>
      <c r="BU125" s="30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2"/>
      <c r="CT125" s="30">
        <v>32</v>
      </c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0">
        <v>30</v>
      </c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2"/>
      <c r="DT125" s="30">
        <v>32</v>
      </c>
      <c r="DU125" s="31"/>
      <c r="DV125" s="31"/>
      <c r="DW125" s="31"/>
      <c r="DX125" s="31"/>
      <c r="DY125" s="31"/>
      <c r="DZ125" s="31"/>
      <c r="EA125" s="31"/>
      <c r="EB125" s="31"/>
      <c r="EC125" s="31"/>
      <c r="ED125" s="31"/>
      <c r="EE125" s="31"/>
      <c r="EF125" s="31"/>
      <c r="EG125" s="31"/>
      <c r="EH125" s="31"/>
      <c r="EI125" s="31"/>
      <c r="EJ125" s="31"/>
      <c r="EK125" s="31"/>
      <c r="EL125" s="31"/>
      <c r="EM125" s="31"/>
      <c r="EN125" s="31"/>
      <c r="EO125" s="31"/>
      <c r="EP125" s="31"/>
      <c r="EQ125" s="31"/>
      <c r="ER125" s="32"/>
      <c r="ES125" s="30">
        <f t="shared" si="2"/>
        <v>32</v>
      </c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2"/>
    </row>
    <row r="126" spans="1:161" s="13" customFormat="1" ht="18" customHeight="1">
      <c r="A126" s="39">
        <v>111</v>
      </c>
      <c r="B126" s="40"/>
      <c r="C126" s="40"/>
      <c r="D126" s="40"/>
      <c r="E126" s="41"/>
      <c r="F126" s="36" t="s">
        <v>118</v>
      </c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8"/>
      <c r="AU126" s="25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5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7"/>
      <c r="BU126" s="25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7"/>
      <c r="CT126" s="25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5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7"/>
      <c r="DT126" s="25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7"/>
      <c r="ES126" s="30">
        <f t="shared" si="2"/>
        <v>0</v>
      </c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2"/>
    </row>
    <row r="127" spans="1:161" s="16" customFormat="1" ht="18" customHeight="1">
      <c r="A127" s="39">
        <v>112</v>
      </c>
      <c r="B127" s="40"/>
      <c r="C127" s="40"/>
      <c r="D127" s="40"/>
      <c r="E127" s="41"/>
      <c r="F127" s="33" t="s">
        <v>157</v>
      </c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5"/>
      <c r="AU127" s="30">
        <v>9</v>
      </c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0">
        <v>9</v>
      </c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2"/>
      <c r="BU127" s="30">
        <v>0</v>
      </c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2"/>
      <c r="CT127" s="30">
        <v>215</v>
      </c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0">
        <v>203</v>
      </c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2"/>
      <c r="DT127" s="30">
        <v>6</v>
      </c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2"/>
      <c r="ES127" s="30">
        <f t="shared" si="2"/>
        <v>6</v>
      </c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2"/>
    </row>
    <row r="128" spans="1:161" s="16" customFormat="1" ht="18" customHeight="1">
      <c r="A128" s="39">
        <v>113</v>
      </c>
      <c r="B128" s="40"/>
      <c r="C128" s="40"/>
      <c r="D128" s="40"/>
      <c r="E128" s="41"/>
      <c r="F128" s="33" t="s">
        <v>120</v>
      </c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5"/>
      <c r="AU128" s="30">
        <v>1</v>
      </c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0">
        <v>1</v>
      </c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2"/>
      <c r="BU128" s="30">
        <v>0</v>
      </c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2"/>
      <c r="CT128" s="30">
        <v>9</v>
      </c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0">
        <v>9</v>
      </c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2"/>
      <c r="DT128" s="30">
        <v>7</v>
      </c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2"/>
      <c r="ES128" s="30">
        <f t="shared" si="2"/>
        <v>7</v>
      </c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2"/>
    </row>
    <row r="129" spans="1:161" s="16" customFormat="1" ht="18" customHeight="1">
      <c r="A129" s="39">
        <v>114</v>
      </c>
      <c r="B129" s="40"/>
      <c r="C129" s="40"/>
      <c r="D129" s="40"/>
      <c r="E129" s="41"/>
      <c r="F129" s="33" t="s">
        <v>158</v>
      </c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5"/>
      <c r="AU129" s="30">
        <v>1</v>
      </c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0">
        <v>1</v>
      </c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2"/>
      <c r="BU129" s="30">
        <v>3</v>
      </c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2"/>
      <c r="CT129" s="30">
        <v>10</v>
      </c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0">
        <v>8</v>
      </c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2"/>
      <c r="DT129" s="30">
        <v>2</v>
      </c>
      <c r="DU129" s="31"/>
      <c r="DV129" s="31"/>
      <c r="DW129" s="31"/>
      <c r="DX129" s="31"/>
      <c r="DY129" s="31"/>
      <c r="DZ129" s="31"/>
      <c r="EA129" s="31"/>
      <c r="EB129" s="31"/>
      <c r="EC129" s="31"/>
      <c r="ED129" s="31"/>
      <c r="EE129" s="31"/>
      <c r="EF129" s="31"/>
      <c r="EG129" s="31"/>
      <c r="EH129" s="31"/>
      <c r="EI129" s="31"/>
      <c r="EJ129" s="31"/>
      <c r="EK129" s="31"/>
      <c r="EL129" s="31"/>
      <c r="EM129" s="31"/>
      <c r="EN129" s="31"/>
      <c r="EO129" s="31"/>
      <c r="EP129" s="31"/>
      <c r="EQ129" s="31"/>
      <c r="ER129" s="32"/>
      <c r="ES129" s="30">
        <f t="shared" si="2"/>
        <v>5</v>
      </c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2"/>
    </row>
    <row r="130" spans="1:161" s="16" customFormat="1" ht="18" customHeight="1">
      <c r="A130" s="39">
        <v>115</v>
      </c>
      <c r="B130" s="40"/>
      <c r="C130" s="40"/>
      <c r="D130" s="40"/>
      <c r="E130" s="41"/>
      <c r="F130" s="36" t="s">
        <v>63</v>
      </c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8"/>
      <c r="AU130" s="25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5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7"/>
      <c r="BU130" s="25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7"/>
      <c r="CT130" s="25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5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7"/>
      <c r="DT130" s="25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7"/>
      <c r="ES130" s="30">
        <f t="shared" si="2"/>
        <v>0</v>
      </c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2"/>
    </row>
    <row r="131" spans="1:161" s="16" customFormat="1" ht="18" customHeight="1">
      <c r="A131" s="39">
        <v>116</v>
      </c>
      <c r="B131" s="40"/>
      <c r="C131" s="40"/>
      <c r="D131" s="40"/>
      <c r="E131" s="41"/>
      <c r="F131" s="33" t="s">
        <v>64</v>
      </c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5"/>
      <c r="AU131" s="30">
        <v>18</v>
      </c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0">
        <v>18</v>
      </c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2"/>
      <c r="BU131" s="30">
        <v>8</v>
      </c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2"/>
      <c r="CT131" s="30">
        <v>333</v>
      </c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0">
        <v>315</v>
      </c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2"/>
      <c r="DT131" s="30">
        <v>47</v>
      </c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2"/>
      <c r="ES131" s="30">
        <f t="shared" si="2"/>
        <v>55</v>
      </c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2"/>
    </row>
    <row r="132" spans="1:161" s="16" customFormat="1" ht="18" customHeight="1">
      <c r="A132" s="39">
        <v>117</v>
      </c>
      <c r="B132" s="40"/>
      <c r="C132" s="40"/>
      <c r="D132" s="40"/>
      <c r="E132" s="41"/>
      <c r="F132" s="33" t="s">
        <v>160</v>
      </c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5"/>
      <c r="AU132" s="30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0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2"/>
      <c r="BU132" s="30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2"/>
      <c r="CT132" s="30">
        <v>10</v>
      </c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0">
        <v>8</v>
      </c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2"/>
      <c r="DT132" s="30">
        <v>4</v>
      </c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2"/>
      <c r="ES132" s="30">
        <f t="shared" si="2"/>
        <v>4</v>
      </c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2"/>
    </row>
    <row r="133" spans="1:161" s="13" customFormat="1" ht="18" customHeight="1">
      <c r="A133" s="39">
        <v>118</v>
      </c>
      <c r="B133" s="40"/>
      <c r="C133" s="40"/>
      <c r="D133" s="40"/>
      <c r="E133" s="41"/>
      <c r="F133" s="33" t="s">
        <v>162</v>
      </c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5"/>
      <c r="AU133" s="30">
        <v>5</v>
      </c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0">
        <v>5</v>
      </c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2"/>
      <c r="BU133" s="30">
        <v>5</v>
      </c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2"/>
      <c r="CT133" s="30">
        <v>4</v>
      </c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0">
        <v>4</v>
      </c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2"/>
      <c r="DT133" s="30">
        <v>4</v>
      </c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2"/>
      <c r="ES133" s="30">
        <f t="shared" si="2"/>
        <v>9</v>
      </c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2"/>
    </row>
    <row r="134" spans="1:161" s="13" customFormat="1" ht="18" customHeight="1">
      <c r="A134" s="39">
        <v>119</v>
      </c>
      <c r="B134" s="40"/>
      <c r="C134" s="40"/>
      <c r="D134" s="40"/>
      <c r="E134" s="41"/>
      <c r="F134" s="36" t="s">
        <v>65</v>
      </c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8"/>
      <c r="AU134" s="25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5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7"/>
      <c r="BU134" s="25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7"/>
      <c r="CT134" s="25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5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7"/>
      <c r="DT134" s="25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7"/>
      <c r="ES134" s="30">
        <f t="shared" si="2"/>
        <v>0</v>
      </c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2"/>
    </row>
    <row r="135" spans="1:161" s="16" customFormat="1" ht="18" customHeight="1">
      <c r="A135" s="39">
        <v>120</v>
      </c>
      <c r="B135" s="40"/>
      <c r="C135" s="40"/>
      <c r="D135" s="40"/>
      <c r="E135" s="41"/>
      <c r="F135" s="33" t="s">
        <v>66</v>
      </c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5"/>
      <c r="AU135" s="30">
        <v>18</v>
      </c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0">
        <v>18</v>
      </c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2"/>
      <c r="BU135" s="30">
        <v>6</v>
      </c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2"/>
      <c r="CT135" s="30">
        <v>554</v>
      </c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0">
        <v>525</v>
      </c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2"/>
      <c r="DT135" s="30">
        <v>63</v>
      </c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2"/>
      <c r="ES135" s="30">
        <f t="shared" si="2"/>
        <v>69</v>
      </c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2"/>
    </row>
    <row r="136" spans="1:161" s="16" customFormat="1" ht="18" customHeight="1">
      <c r="A136" s="39">
        <v>121</v>
      </c>
      <c r="B136" s="40"/>
      <c r="C136" s="40"/>
      <c r="D136" s="40"/>
      <c r="E136" s="41"/>
      <c r="F136" s="33" t="s">
        <v>164</v>
      </c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5"/>
      <c r="AU136" s="30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0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2"/>
      <c r="BU136" s="30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2"/>
      <c r="CT136" s="30">
        <v>38</v>
      </c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0">
        <v>18</v>
      </c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2"/>
      <c r="DT136" s="30">
        <v>4</v>
      </c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2"/>
      <c r="ES136" s="30">
        <f t="shared" si="2"/>
        <v>4</v>
      </c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2"/>
    </row>
    <row r="137" spans="1:161" s="16" customFormat="1" ht="18" customHeight="1">
      <c r="A137" s="39">
        <v>122</v>
      </c>
      <c r="B137" s="40"/>
      <c r="C137" s="40"/>
      <c r="D137" s="40"/>
      <c r="E137" s="41"/>
      <c r="F137" s="33" t="s">
        <v>67</v>
      </c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5"/>
      <c r="AU137" s="30">
        <v>3</v>
      </c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0">
        <v>3</v>
      </c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2"/>
      <c r="BU137" s="30">
        <v>3</v>
      </c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2"/>
      <c r="CT137" s="30">
        <v>60</v>
      </c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0">
        <v>60</v>
      </c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2"/>
      <c r="DT137" s="30">
        <v>40</v>
      </c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2"/>
      <c r="ES137" s="30">
        <f t="shared" si="2"/>
        <v>43</v>
      </c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2"/>
    </row>
    <row r="138" spans="1:161" s="16" customFormat="1" ht="18" customHeight="1">
      <c r="A138" s="39">
        <v>123</v>
      </c>
      <c r="B138" s="40"/>
      <c r="C138" s="40"/>
      <c r="D138" s="40"/>
      <c r="E138" s="41"/>
      <c r="F138" s="36" t="s">
        <v>68</v>
      </c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8"/>
      <c r="AU138" s="25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5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7"/>
      <c r="BU138" s="25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7"/>
      <c r="CT138" s="25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5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7"/>
      <c r="DT138" s="25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7"/>
      <c r="ES138" s="30">
        <f t="shared" si="2"/>
        <v>0</v>
      </c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2"/>
    </row>
    <row r="139" spans="1:161" s="16" customFormat="1" ht="18" customHeight="1">
      <c r="A139" s="39">
        <v>124</v>
      </c>
      <c r="B139" s="40"/>
      <c r="C139" s="40"/>
      <c r="D139" s="40"/>
      <c r="E139" s="41"/>
      <c r="F139" s="33" t="s">
        <v>69</v>
      </c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5"/>
      <c r="AU139" s="30">
        <v>14</v>
      </c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0">
        <v>14</v>
      </c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2"/>
      <c r="BU139" s="30">
        <v>6</v>
      </c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2"/>
      <c r="CT139" s="30">
        <v>235</v>
      </c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  <c r="DG139" s="30">
        <v>220</v>
      </c>
      <c r="DH139" s="31"/>
      <c r="DI139" s="31"/>
      <c r="DJ139" s="31"/>
      <c r="DK139" s="31"/>
      <c r="DL139" s="31"/>
      <c r="DM139" s="31"/>
      <c r="DN139" s="31"/>
      <c r="DO139" s="31"/>
      <c r="DP139" s="31"/>
      <c r="DQ139" s="31"/>
      <c r="DR139" s="31"/>
      <c r="DS139" s="32"/>
      <c r="DT139" s="30">
        <v>6</v>
      </c>
      <c r="DU139" s="31"/>
      <c r="DV139" s="31"/>
      <c r="DW139" s="31"/>
      <c r="DX139" s="31"/>
      <c r="DY139" s="31"/>
      <c r="DZ139" s="31"/>
      <c r="EA139" s="31"/>
      <c r="EB139" s="31"/>
      <c r="EC139" s="31"/>
      <c r="ED139" s="31"/>
      <c r="EE139" s="31"/>
      <c r="EF139" s="31"/>
      <c r="EG139" s="31"/>
      <c r="EH139" s="31"/>
      <c r="EI139" s="31"/>
      <c r="EJ139" s="31"/>
      <c r="EK139" s="31"/>
      <c r="EL139" s="31"/>
      <c r="EM139" s="31"/>
      <c r="EN139" s="31"/>
      <c r="EO139" s="31"/>
      <c r="EP139" s="31"/>
      <c r="EQ139" s="31"/>
      <c r="ER139" s="32"/>
      <c r="ES139" s="30">
        <f t="shared" si="2"/>
        <v>12</v>
      </c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2"/>
    </row>
    <row r="140" spans="1:161" s="13" customFormat="1" ht="18" customHeight="1">
      <c r="A140" s="39">
        <v>125</v>
      </c>
      <c r="B140" s="40"/>
      <c r="C140" s="40"/>
      <c r="D140" s="40"/>
      <c r="E140" s="41"/>
      <c r="F140" s="33" t="s">
        <v>199</v>
      </c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5"/>
      <c r="AU140" s="30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0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2"/>
      <c r="BU140" s="30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2"/>
      <c r="CT140" s="30">
        <v>1</v>
      </c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  <c r="DG140" s="30">
        <v>1</v>
      </c>
      <c r="DH140" s="31"/>
      <c r="DI140" s="31"/>
      <c r="DJ140" s="31"/>
      <c r="DK140" s="31"/>
      <c r="DL140" s="31"/>
      <c r="DM140" s="31"/>
      <c r="DN140" s="31"/>
      <c r="DO140" s="31"/>
      <c r="DP140" s="31"/>
      <c r="DQ140" s="31"/>
      <c r="DR140" s="31"/>
      <c r="DS140" s="32"/>
      <c r="DT140" s="30">
        <v>0</v>
      </c>
      <c r="DU140" s="31"/>
      <c r="DV140" s="31"/>
      <c r="DW140" s="31"/>
      <c r="DX140" s="31"/>
      <c r="DY140" s="31"/>
      <c r="DZ140" s="31"/>
      <c r="EA140" s="31"/>
      <c r="EB140" s="31"/>
      <c r="EC140" s="31"/>
      <c r="ED140" s="31"/>
      <c r="EE140" s="31"/>
      <c r="EF140" s="31"/>
      <c r="EG140" s="31"/>
      <c r="EH140" s="31"/>
      <c r="EI140" s="31"/>
      <c r="EJ140" s="31"/>
      <c r="EK140" s="31"/>
      <c r="EL140" s="31"/>
      <c r="EM140" s="31"/>
      <c r="EN140" s="31"/>
      <c r="EO140" s="31"/>
      <c r="EP140" s="31"/>
      <c r="EQ140" s="31"/>
      <c r="ER140" s="32"/>
      <c r="ES140" s="30">
        <f t="shared" si="2"/>
        <v>0</v>
      </c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2"/>
    </row>
    <row r="141" spans="1:161" s="13" customFormat="1" ht="18" customHeight="1">
      <c r="A141" s="39">
        <v>126</v>
      </c>
      <c r="B141" s="40"/>
      <c r="C141" s="40"/>
      <c r="D141" s="40"/>
      <c r="E141" s="41"/>
      <c r="F141" s="36" t="s">
        <v>98</v>
      </c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8"/>
      <c r="AU141" s="25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5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7"/>
      <c r="BU141" s="25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7"/>
      <c r="CT141" s="25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5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7"/>
      <c r="DT141" s="25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7"/>
      <c r="ES141" s="30">
        <f t="shared" si="2"/>
        <v>0</v>
      </c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2"/>
    </row>
    <row r="142" spans="1:161" s="13" customFormat="1" ht="18" customHeight="1">
      <c r="A142" s="39">
        <v>127</v>
      </c>
      <c r="B142" s="40"/>
      <c r="C142" s="40"/>
      <c r="D142" s="40"/>
      <c r="E142" s="41"/>
      <c r="F142" s="33" t="s">
        <v>166</v>
      </c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5"/>
      <c r="AU142" s="30">
        <v>18</v>
      </c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0">
        <v>18</v>
      </c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2"/>
      <c r="BU142" s="30">
        <v>3</v>
      </c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2"/>
      <c r="CT142" s="30">
        <v>437</v>
      </c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  <c r="DG142" s="30">
        <v>416</v>
      </c>
      <c r="DH142" s="31"/>
      <c r="DI142" s="31"/>
      <c r="DJ142" s="31"/>
      <c r="DK142" s="31"/>
      <c r="DL142" s="31"/>
      <c r="DM142" s="31"/>
      <c r="DN142" s="31"/>
      <c r="DO142" s="31"/>
      <c r="DP142" s="31"/>
      <c r="DQ142" s="31"/>
      <c r="DR142" s="31"/>
      <c r="DS142" s="32"/>
      <c r="DT142" s="30">
        <v>46</v>
      </c>
      <c r="DU142" s="31"/>
      <c r="DV142" s="31"/>
      <c r="DW142" s="31"/>
      <c r="DX142" s="31"/>
      <c r="DY142" s="31"/>
      <c r="DZ142" s="31"/>
      <c r="EA142" s="31"/>
      <c r="EB142" s="31"/>
      <c r="EC142" s="31"/>
      <c r="ED142" s="31"/>
      <c r="EE142" s="31"/>
      <c r="EF142" s="31"/>
      <c r="EG142" s="31"/>
      <c r="EH142" s="31"/>
      <c r="EI142" s="31"/>
      <c r="EJ142" s="31"/>
      <c r="EK142" s="31"/>
      <c r="EL142" s="31"/>
      <c r="EM142" s="31"/>
      <c r="EN142" s="31"/>
      <c r="EO142" s="31"/>
      <c r="EP142" s="31"/>
      <c r="EQ142" s="31"/>
      <c r="ER142" s="32"/>
      <c r="ES142" s="30">
        <f t="shared" si="2"/>
        <v>49</v>
      </c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2"/>
    </row>
    <row r="143" spans="1:161" s="13" customFormat="1" ht="18" customHeight="1">
      <c r="A143" s="39">
        <v>128</v>
      </c>
      <c r="B143" s="40"/>
      <c r="C143" s="40"/>
      <c r="D143" s="40"/>
      <c r="E143" s="41"/>
      <c r="F143" s="33" t="s">
        <v>167</v>
      </c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5"/>
      <c r="AU143" s="30">
        <v>5</v>
      </c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0">
        <v>5</v>
      </c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2"/>
      <c r="BU143" s="30">
        <v>3</v>
      </c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2"/>
      <c r="CT143" s="30">
        <v>7</v>
      </c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  <c r="DG143" s="30">
        <v>7</v>
      </c>
      <c r="DH143" s="31"/>
      <c r="DI143" s="31"/>
      <c r="DJ143" s="31"/>
      <c r="DK143" s="31"/>
      <c r="DL143" s="31"/>
      <c r="DM143" s="31"/>
      <c r="DN143" s="31"/>
      <c r="DO143" s="31"/>
      <c r="DP143" s="31"/>
      <c r="DQ143" s="31"/>
      <c r="DR143" s="31"/>
      <c r="DS143" s="32"/>
      <c r="DT143" s="30">
        <v>8</v>
      </c>
      <c r="DU143" s="31"/>
      <c r="DV143" s="31"/>
      <c r="DW143" s="31"/>
      <c r="DX143" s="31"/>
      <c r="DY143" s="31"/>
      <c r="DZ143" s="31"/>
      <c r="EA143" s="31"/>
      <c r="EB143" s="31"/>
      <c r="EC143" s="31"/>
      <c r="ED143" s="31"/>
      <c r="EE143" s="31"/>
      <c r="EF143" s="31"/>
      <c r="EG143" s="31"/>
      <c r="EH143" s="31"/>
      <c r="EI143" s="31"/>
      <c r="EJ143" s="31"/>
      <c r="EK143" s="31"/>
      <c r="EL143" s="31"/>
      <c r="EM143" s="31"/>
      <c r="EN143" s="31"/>
      <c r="EO143" s="31"/>
      <c r="EP143" s="31"/>
      <c r="EQ143" s="31"/>
      <c r="ER143" s="32"/>
      <c r="ES143" s="30">
        <f t="shared" si="2"/>
        <v>11</v>
      </c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2"/>
    </row>
    <row r="144" spans="1:161" s="17" customFormat="1" ht="18" customHeight="1">
      <c r="A144" s="39">
        <v>129</v>
      </c>
      <c r="B144" s="40"/>
      <c r="C144" s="40"/>
      <c r="D144" s="40"/>
      <c r="E144" s="41"/>
      <c r="F144" s="33" t="s">
        <v>99</v>
      </c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5"/>
      <c r="AU144" s="30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0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2"/>
      <c r="BU144" s="30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2"/>
      <c r="CT144" s="30">
        <v>240</v>
      </c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  <c r="DG144" s="30">
        <v>190</v>
      </c>
      <c r="DH144" s="31"/>
      <c r="DI144" s="31"/>
      <c r="DJ144" s="31"/>
      <c r="DK144" s="31"/>
      <c r="DL144" s="31"/>
      <c r="DM144" s="31"/>
      <c r="DN144" s="31"/>
      <c r="DO144" s="31"/>
      <c r="DP144" s="31"/>
      <c r="DQ144" s="31"/>
      <c r="DR144" s="31"/>
      <c r="DS144" s="32"/>
      <c r="DT144" s="30">
        <v>71</v>
      </c>
      <c r="DU144" s="31"/>
      <c r="DV144" s="31"/>
      <c r="DW144" s="31"/>
      <c r="DX144" s="31"/>
      <c r="DY144" s="31"/>
      <c r="DZ144" s="31"/>
      <c r="EA144" s="31"/>
      <c r="EB144" s="31"/>
      <c r="EC144" s="31"/>
      <c r="ED144" s="31"/>
      <c r="EE144" s="31"/>
      <c r="EF144" s="31"/>
      <c r="EG144" s="31"/>
      <c r="EH144" s="31"/>
      <c r="EI144" s="31"/>
      <c r="EJ144" s="31"/>
      <c r="EK144" s="31"/>
      <c r="EL144" s="31"/>
      <c r="EM144" s="31"/>
      <c r="EN144" s="31"/>
      <c r="EO144" s="31"/>
      <c r="EP144" s="31"/>
      <c r="EQ144" s="31"/>
      <c r="ER144" s="32"/>
      <c r="ES144" s="30">
        <f t="shared" si="2"/>
        <v>71</v>
      </c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2"/>
    </row>
    <row r="145" spans="1:161" s="2" customFormat="1" ht="12.75" customHeight="1">
      <c r="A145" s="22" t="s">
        <v>70</v>
      </c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4"/>
      <c r="AU145" s="25">
        <f>SUM(AU16:BG144)</f>
        <v>762</v>
      </c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5">
        <f>SUM(BH16:BT144)</f>
        <v>726</v>
      </c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7"/>
      <c r="BU145" s="25">
        <f>SUM(BU16:CS144)</f>
        <v>315</v>
      </c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7"/>
      <c r="CT145" s="25">
        <f>SUM(CT16:DF144)</f>
        <v>15933</v>
      </c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5">
        <f>SUM(DG16:DS144)</f>
        <v>15083</v>
      </c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7"/>
      <c r="DT145" s="25">
        <f>SUM(DT16:ER144)</f>
        <v>3993</v>
      </c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7"/>
      <c r="ES145" s="25">
        <f>SUM(ES16:FE144)</f>
        <v>4308</v>
      </c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7"/>
    </row>
    <row r="146" spans="1:161" s="2" customFormat="1">
      <c r="B146" s="18"/>
      <c r="C146" s="18"/>
      <c r="D146" s="18"/>
      <c r="E146" s="18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</row>
    <row r="147" spans="1:161" s="7" customFormat="1">
      <c r="A147" s="28" t="s">
        <v>71</v>
      </c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9" t="s">
        <v>72</v>
      </c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14"/>
      <c r="DD147" s="14"/>
      <c r="DE147" s="14"/>
      <c r="DF147" s="14"/>
      <c r="DG147" s="14"/>
    </row>
    <row r="148" spans="1:161" s="12" customFormat="1" ht="12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20" t="s">
        <v>73</v>
      </c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0"/>
      <c r="BS148" s="20"/>
      <c r="BT148" s="20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0"/>
      <c r="CO148" s="20"/>
      <c r="CP148" s="20"/>
      <c r="CQ148" s="20"/>
      <c r="CR148" s="20"/>
      <c r="CS148" s="20"/>
      <c r="CT148" s="20"/>
      <c r="CU148" s="20"/>
      <c r="CV148" s="20"/>
      <c r="CW148" s="20"/>
      <c r="CX148" s="20"/>
      <c r="CY148" s="20"/>
      <c r="CZ148" s="20"/>
      <c r="DA148" s="20"/>
      <c r="DB148" s="20"/>
      <c r="DC148" s="14"/>
      <c r="DD148" s="14"/>
      <c r="DE148" s="14"/>
      <c r="DF148" s="14"/>
      <c r="DG148" s="14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</row>
    <row r="149" spans="1:161" ht="12.75" customHeight="1">
      <c r="A149" s="21" t="s">
        <v>74</v>
      </c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7"/>
      <c r="AF149" s="7"/>
      <c r="AG149" s="7"/>
      <c r="AH149" s="7"/>
      <c r="AI149" s="7"/>
      <c r="AJ149" s="21" t="s">
        <v>75</v>
      </c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</row>
    <row r="150" spans="1:161" ht="12.75" customHeight="1">
      <c r="A150" s="20" t="s">
        <v>76</v>
      </c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19"/>
      <c r="AF150" s="19"/>
      <c r="AG150" s="19"/>
      <c r="AH150" s="19"/>
      <c r="AI150" s="12"/>
      <c r="AJ150" s="20" t="s">
        <v>77</v>
      </c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 t="s">
        <v>78</v>
      </c>
    </row>
  </sheetData>
  <mergeCells count="1203">
    <mergeCell ref="EJ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E112"/>
    <mergeCell ref="F112:AT112"/>
    <mergeCell ref="AU112:BG112"/>
    <mergeCell ref="BH112:BT112"/>
    <mergeCell ref="BU112:CS112"/>
    <mergeCell ref="CT112:DF112"/>
    <mergeCell ref="DG112:DS112"/>
    <mergeCell ref="DT112:ER112"/>
    <mergeCell ref="ES112:FE112"/>
    <mergeCell ref="A113:E113"/>
    <mergeCell ref="F113:AT113"/>
    <mergeCell ref="AU113:BG113"/>
    <mergeCell ref="BH113:BT113"/>
    <mergeCell ref="BU113:CS113"/>
    <mergeCell ref="CT113:DF113"/>
    <mergeCell ref="DG113:DS113"/>
    <mergeCell ref="DT113:ER113"/>
    <mergeCell ref="ES113:FE113"/>
    <mergeCell ref="A114:E114"/>
    <mergeCell ref="F114:AT114"/>
    <mergeCell ref="AU114:BG114"/>
    <mergeCell ref="BH114:BT114"/>
    <mergeCell ref="BU114:CS114"/>
    <mergeCell ref="CT114:DF114"/>
    <mergeCell ref="DG114:DS114"/>
    <mergeCell ref="DT114:ER114"/>
    <mergeCell ref="ES114:FE114"/>
    <mergeCell ref="A115:E115"/>
    <mergeCell ref="F115:AT115"/>
    <mergeCell ref="AU115:BG115"/>
    <mergeCell ref="BH115:BT115"/>
    <mergeCell ref="BU115:CS115"/>
    <mergeCell ref="CT115:DF115"/>
    <mergeCell ref="DG115:DS115"/>
    <mergeCell ref="DT115:ER115"/>
    <mergeCell ref="ES115:FE115"/>
    <mergeCell ref="A116:E116"/>
    <mergeCell ref="F116:AT116"/>
    <mergeCell ref="AU116:BG116"/>
    <mergeCell ref="BH116:BT116"/>
    <mergeCell ref="BU116:CS116"/>
    <mergeCell ref="CT116:DF116"/>
    <mergeCell ref="DG116:DS116"/>
    <mergeCell ref="DT116:ER116"/>
    <mergeCell ref="ES116:FE116"/>
    <mergeCell ref="A117:E117"/>
    <mergeCell ref="F117:AT117"/>
    <mergeCell ref="AU117:BG117"/>
    <mergeCell ref="BH117:BT117"/>
    <mergeCell ref="BU117:CS117"/>
    <mergeCell ref="CT117:DF117"/>
    <mergeCell ref="DG117:DS117"/>
    <mergeCell ref="DT117:ER117"/>
    <mergeCell ref="ES117:FE117"/>
    <mergeCell ref="A118:E118"/>
    <mergeCell ref="F118:AT118"/>
    <mergeCell ref="AU118:BG118"/>
    <mergeCell ref="BH118:BT118"/>
    <mergeCell ref="BU118:CS118"/>
    <mergeCell ref="CT118:DF118"/>
    <mergeCell ref="DG118:DS118"/>
    <mergeCell ref="DT118:ER118"/>
    <mergeCell ref="ES118:FE118"/>
    <mergeCell ref="A119:E119"/>
    <mergeCell ref="F119:AT119"/>
    <mergeCell ref="AU119:BG119"/>
    <mergeCell ref="BH119:BT119"/>
    <mergeCell ref="BU119:CS119"/>
    <mergeCell ref="CT119:DF119"/>
    <mergeCell ref="DG119:DS119"/>
    <mergeCell ref="DT119:ER119"/>
    <mergeCell ref="ES119:FE119"/>
    <mergeCell ref="A120:E120"/>
    <mergeCell ref="F120:AT120"/>
    <mergeCell ref="AU120:BG120"/>
    <mergeCell ref="BH120:BT120"/>
    <mergeCell ref="BU120:CS120"/>
    <mergeCell ref="CT120:DF120"/>
    <mergeCell ref="DG120:DS120"/>
    <mergeCell ref="DT120:ER120"/>
    <mergeCell ref="ES120:FE120"/>
    <mergeCell ref="A121:E121"/>
    <mergeCell ref="F121:AT121"/>
    <mergeCell ref="AU121:BG121"/>
    <mergeCell ref="BH121:BT121"/>
    <mergeCell ref="BU121:CS121"/>
    <mergeCell ref="CT121:DF121"/>
    <mergeCell ref="DG121:DS121"/>
    <mergeCell ref="DT121:ER121"/>
    <mergeCell ref="ES121:FE121"/>
    <mergeCell ref="A122:E122"/>
    <mergeCell ref="F122:AT122"/>
    <mergeCell ref="AU122:BG122"/>
    <mergeCell ref="BH122:BT122"/>
    <mergeCell ref="BU122:CS122"/>
    <mergeCell ref="CT122:DF122"/>
    <mergeCell ref="DG122:DS122"/>
    <mergeCell ref="DT122:ER122"/>
    <mergeCell ref="ES122:FE122"/>
    <mergeCell ref="A123:E123"/>
    <mergeCell ref="F123:AT123"/>
    <mergeCell ref="AU123:BG123"/>
    <mergeCell ref="BH123:BT123"/>
    <mergeCell ref="BU123:CS123"/>
    <mergeCell ref="CT123:DF123"/>
    <mergeCell ref="DG123:DS123"/>
    <mergeCell ref="DT123:ER123"/>
    <mergeCell ref="ES123:FE123"/>
    <mergeCell ref="A124:E124"/>
    <mergeCell ref="F124:AT124"/>
    <mergeCell ref="AU124:BG124"/>
    <mergeCell ref="BH124:BT124"/>
    <mergeCell ref="BU124:CS124"/>
    <mergeCell ref="CT124:DF124"/>
    <mergeCell ref="DG124:DS124"/>
    <mergeCell ref="DT124:ER124"/>
    <mergeCell ref="ES124:FE124"/>
    <mergeCell ref="A125:E125"/>
    <mergeCell ref="F125:AT125"/>
    <mergeCell ref="AU125:BG125"/>
    <mergeCell ref="BH125:BT125"/>
    <mergeCell ref="BU125:CS125"/>
    <mergeCell ref="CT125:DF125"/>
    <mergeCell ref="DG125:DS125"/>
    <mergeCell ref="DT125:ER125"/>
    <mergeCell ref="ES125:FE125"/>
    <mergeCell ref="A126:E126"/>
    <mergeCell ref="F126:AT126"/>
    <mergeCell ref="AU126:BG126"/>
    <mergeCell ref="BH126:BT126"/>
    <mergeCell ref="BU126:CS126"/>
    <mergeCell ref="CT126:DF126"/>
    <mergeCell ref="DG126:DS126"/>
    <mergeCell ref="DT126:ER126"/>
    <mergeCell ref="ES126:FE126"/>
    <mergeCell ref="A127:E127"/>
    <mergeCell ref="F127:AT127"/>
    <mergeCell ref="AU127:BG127"/>
    <mergeCell ref="BH127:BT127"/>
    <mergeCell ref="BU127:CS127"/>
    <mergeCell ref="CT127:DF127"/>
    <mergeCell ref="DG127:DS127"/>
    <mergeCell ref="DT127:ER127"/>
    <mergeCell ref="ES127:FE127"/>
    <mergeCell ref="A128:E128"/>
    <mergeCell ref="F128:AT128"/>
    <mergeCell ref="AU128:BG128"/>
    <mergeCell ref="BH128:BT128"/>
    <mergeCell ref="BU128:CS128"/>
    <mergeCell ref="CT128:DF128"/>
    <mergeCell ref="DG128:DS128"/>
    <mergeCell ref="DT128:ER128"/>
    <mergeCell ref="ES128:FE128"/>
    <mergeCell ref="A129:E129"/>
    <mergeCell ref="F129:AT129"/>
    <mergeCell ref="AU129:BG129"/>
    <mergeCell ref="BH129:BT129"/>
    <mergeCell ref="BU129:CS129"/>
    <mergeCell ref="CT129:DF129"/>
    <mergeCell ref="DG129:DS129"/>
    <mergeCell ref="DT129:ER129"/>
    <mergeCell ref="ES129:FE129"/>
    <mergeCell ref="A130:E130"/>
    <mergeCell ref="F130:AT130"/>
    <mergeCell ref="AU130:BG130"/>
    <mergeCell ref="BH130:BT130"/>
    <mergeCell ref="BU130:CS130"/>
    <mergeCell ref="CT130:DF130"/>
    <mergeCell ref="DG130:DS130"/>
    <mergeCell ref="DT130:ER130"/>
    <mergeCell ref="ES130:FE130"/>
    <mergeCell ref="A131:E131"/>
    <mergeCell ref="F131:AT131"/>
    <mergeCell ref="AU131:BG131"/>
    <mergeCell ref="BH131:BT131"/>
    <mergeCell ref="BU131:CS131"/>
    <mergeCell ref="CT131:DF131"/>
    <mergeCell ref="DG131:DS131"/>
    <mergeCell ref="DT131:ER131"/>
    <mergeCell ref="ES131:FE131"/>
    <mergeCell ref="A132:E132"/>
    <mergeCell ref="F132:AT132"/>
    <mergeCell ref="AU132:BG132"/>
    <mergeCell ref="BH132:BT132"/>
    <mergeCell ref="BU132:CS132"/>
    <mergeCell ref="CT132:DF132"/>
    <mergeCell ref="DG132:DS132"/>
    <mergeCell ref="DT132:ER132"/>
    <mergeCell ref="ES132:FE132"/>
    <mergeCell ref="A133:E133"/>
    <mergeCell ref="F133:AT133"/>
    <mergeCell ref="AU133:BG133"/>
    <mergeCell ref="BH133:BT133"/>
    <mergeCell ref="BU133:CS133"/>
    <mergeCell ref="CT133:DF133"/>
    <mergeCell ref="DG133:DS133"/>
    <mergeCell ref="DT133:ER133"/>
    <mergeCell ref="ES133:FE133"/>
    <mergeCell ref="A134:E134"/>
    <mergeCell ref="F134:AT134"/>
    <mergeCell ref="AU134:BG134"/>
    <mergeCell ref="BH134:BT134"/>
    <mergeCell ref="BU134:CS134"/>
    <mergeCell ref="CT134:DF134"/>
    <mergeCell ref="DG134:DS134"/>
    <mergeCell ref="DT134:ER134"/>
    <mergeCell ref="ES134:FE134"/>
    <mergeCell ref="A135:E135"/>
    <mergeCell ref="F135:AT135"/>
    <mergeCell ref="AU135:BG135"/>
    <mergeCell ref="BH135:BT135"/>
    <mergeCell ref="BU135:CS135"/>
    <mergeCell ref="CT135:DF135"/>
    <mergeCell ref="DG135:DS135"/>
    <mergeCell ref="DT135:ER135"/>
    <mergeCell ref="ES135:FE135"/>
    <mergeCell ref="A136:E136"/>
    <mergeCell ref="F136:AT136"/>
    <mergeCell ref="AU136:BG136"/>
    <mergeCell ref="BH136:BT136"/>
    <mergeCell ref="BU136:CS136"/>
    <mergeCell ref="CT136:DF136"/>
    <mergeCell ref="DG136:DS136"/>
    <mergeCell ref="DT136:ER136"/>
    <mergeCell ref="ES136:FE136"/>
    <mergeCell ref="A137:E137"/>
    <mergeCell ref="F137:AT137"/>
    <mergeCell ref="AU137:BG137"/>
    <mergeCell ref="BH137:BT137"/>
    <mergeCell ref="BU137:CS137"/>
    <mergeCell ref="CT137:DF137"/>
    <mergeCell ref="DG137:DS137"/>
    <mergeCell ref="DT137:ER137"/>
    <mergeCell ref="ES137:FE137"/>
    <mergeCell ref="A138:E138"/>
    <mergeCell ref="F138:AT138"/>
    <mergeCell ref="AU138:BG138"/>
    <mergeCell ref="BH138:BT138"/>
    <mergeCell ref="BU138:CS138"/>
    <mergeCell ref="CT138:DF138"/>
    <mergeCell ref="DG138:DS138"/>
    <mergeCell ref="DT138:ER138"/>
    <mergeCell ref="ES138:FE138"/>
    <mergeCell ref="A139:E139"/>
    <mergeCell ref="F139:AT139"/>
    <mergeCell ref="AU139:BG139"/>
    <mergeCell ref="BH139:BT139"/>
    <mergeCell ref="BU139:CS139"/>
    <mergeCell ref="CT139:DF139"/>
    <mergeCell ref="DG139:DS139"/>
    <mergeCell ref="DT139:ER139"/>
    <mergeCell ref="ES139:FE139"/>
    <mergeCell ref="A140:E140"/>
    <mergeCell ref="F140:AT140"/>
    <mergeCell ref="AU140:BG140"/>
    <mergeCell ref="BH140:BT140"/>
    <mergeCell ref="BU140:CS140"/>
    <mergeCell ref="CT140:DF140"/>
    <mergeCell ref="DG140:DS140"/>
    <mergeCell ref="DT140:ER140"/>
    <mergeCell ref="ES140:FE140"/>
    <mergeCell ref="ES144:FE144"/>
    <mergeCell ref="A141:E141"/>
    <mergeCell ref="F141:AT141"/>
    <mergeCell ref="AU141:BG141"/>
    <mergeCell ref="BH141:BT141"/>
    <mergeCell ref="BU141:CS141"/>
    <mergeCell ref="CT141:DF141"/>
    <mergeCell ref="DG141:DS141"/>
    <mergeCell ref="DT141:ER141"/>
    <mergeCell ref="ES141:FE141"/>
    <mergeCell ref="A142:E142"/>
    <mergeCell ref="F142:AT142"/>
    <mergeCell ref="AU142:BG142"/>
    <mergeCell ref="BH142:BT142"/>
    <mergeCell ref="BU142:CS142"/>
    <mergeCell ref="CT142:DF142"/>
    <mergeCell ref="DG142:DS142"/>
    <mergeCell ref="DT142:ER142"/>
    <mergeCell ref="ES142:FE142"/>
    <mergeCell ref="A145:AT145"/>
    <mergeCell ref="AU145:BG145"/>
    <mergeCell ref="BH145:BT145"/>
    <mergeCell ref="BU145:CS145"/>
    <mergeCell ref="CT145:DF145"/>
    <mergeCell ref="DG145:DS145"/>
    <mergeCell ref="DT145:ER145"/>
    <mergeCell ref="ES145:FE145"/>
    <mergeCell ref="A147:AO147"/>
    <mergeCell ref="AP147:DB147"/>
    <mergeCell ref="AP148:DB148"/>
    <mergeCell ref="A149:AD149"/>
    <mergeCell ref="AJ149:BM149"/>
    <mergeCell ref="A150:AD150"/>
    <mergeCell ref="AJ150:BM150"/>
    <mergeCell ref="A143:E143"/>
    <mergeCell ref="F143:AT143"/>
    <mergeCell ref="AU143:BG143"/>
    <mergeCell ref="BH143:BT143"/>
    <mergeCell ref="BU143:CS143"/>
    <mergeCell ref="CT143:DF143"/>
    <mergeCell ref="DG143:DS143"/>
    <mergeCell ref="DT143:ER143"/>
    <mergeCell ref="ES143:FE143"/>
    <mergeCell ref="A144:E144"/>
    <mergeCell ref="F144:AT144"/>
    <mergeCell ref="AU144:BG144"/>
    <mergeCell ref="BH144:BT144"/>
    <mergeCell ref="BU144:CS144"/>
    <mergeCell ref="CT144:DF144"/>
    <mergeCell ref="DG144:DS144"/>
    <mergeCell ref="DT144:ER144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01"/>
  <sheetViews>
    <sheetView topLeftCell="A10" workbookViewId="0">
      <selection activeCell="DM109" sqref="DM109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I2" s="68" t="s">
        <v>0</v>
      </c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208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5" customFormat="1" ht="21" customHeight="1">
      <c r="A16" s="39">
        <v>1</v>
      </c>
      <c r="B16" s="40"/>
      <c r="C16" s="40"/>
      <c r="D16" s="40"/>
      <c r="E16" s="41"/>
      <c r="F16" s="22" t="s">
        <v>15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4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4" customFormat="1" ht="18.75" customHeight="1">
      <c r="A17" s="39">
        <v>2</v>
      </c>
      <c r="B17" s="40"/>
      <c r="C17" s="40"/>
      <c r="D17" s="40"/>
      <c r="E17" s="41"/>
      <c r="F17" s="39" t="s">
        <v>124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0">
        <v>2</v>
      </c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>
        <v>2</v>
      </c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>
        <v>0</v>
      </c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6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2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0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4" customFormat="1" ht="18.75" customHeight="1">
      <c r="A18" s="39">
        <v>3</v>
      </c>
      <c r="B18" s="40"/>
      <c r="C18" s="40"/>
      <c r="D18" s="40"/>
      <c r="E18" s="41"/>
      <c r="F18" s="39" t="s">
        <v>16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0">
        <v>817</v>
      </c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>
        <v>765</v>
      </c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>
        <v>19</v>
      </c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254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242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6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f>DT18+BU18</f>
        <v>25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4" customFormat="1" ht="18.75" customHeight="1">
      <c r="A19" s="39">
        <v>4</v>
      </c>
      <c r="B19" s="40"/>
      <c r="C19" s="40"/>
      <c r="D19" s="40"/>
      <c r="E19" s="41"/>
      <c r="F19" s="22" t="s">
        <v>102</v>
      </c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4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4" customFormat="1" ht="18.75" customHeight="1">
      <c r="A20" s="39">
        <v>5</v>
      </c>
      <c r="B20" s="40"/>
      <c r="C20" s="40"/>
      <c r="D20" s="40"/>
      <c r="E20" s="41"/>
      <c r="F20" s="39" t="s">
        <v>103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0">
        <v>481</v>
      </c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>
        <v>447</v>
      </c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>
        <v>6</v>
      </c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190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176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0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f>DT20+BU20</f>
        <v>6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4" customFormat="1" ht="18.75" customHeight="1">
      <c r="A21" s="39">
        <v>6</v>
      </c>
      <c r="B21" s="40"/>
      <c r="C21" s="40"/>
      <c r="D21" s="40"/>
      <c r="E21" s="41"/>
      <c r="F21" s="39" t="s">
        <v>126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4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0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0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6" customFormat="1" ht="18" customHeight="1">
      <c r="A22" s="39">
        <v>7</v>
      </c>
      <c r="B22" s="40"/>
      <c r="C22" s="40"/>
      <c r="D22" s="40"/>
      <c r="E22" s="41"/>
      <c r="F22" s="36" t="s">
        <v>81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25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5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7"/>
      <c r="BU22" s="25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7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25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7"/>
    </row>
    <row r="23" spans="1:161" s="16" customFormat="1" ht="18" customHeight="1">
      <c r="A23" s="39">
        <v>8</v>
      </c>
      <c r="B23" s="40"/>
      <c r="C23" s="40"/>
      <c r="D23" s="40"/>
      <c r="E23" s="41"/>
      <c r="F23" s="33" t="s">
        <v>171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>
        <v>846</v>
      </c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>
        <v>795</v>
      </c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>
        <v>27</v>
      </c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259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243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61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f>DT23+BU23</f>
        <v>88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3" t="s">
        <v>82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1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0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0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39">
        <v>10</v>
      </c>
      <c r="B25" s="40"/>
      <c r="C25" s="40"/>
      <c r="D25" s="40"/>
      <c r="E25" s="41"/>
      <c r="F25" s="36" t="s">
        <v>17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25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5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7"/>
      <c r="BU25" s="25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7"/>
      <c r="CT25" s="25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5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7"/>
      <c r="DT25" s="25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7"/>
      <c r="ES25" s="25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7"/>
    </row>
    <row r="26" spans="1:161" s="16" customFormat="1" ht="18" customHeight="1">
      <c r="A26" s="39">
        <v>11</v>
      </c>
      <c r="B26" s="40"/>
      <c r="C26" s="40"/>
      <c r="D26" s="40"/>
      <c r="E26" s="41"/>
      <c r="F26" s="33" t="s">
        <v>18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>
        <v>855</v>
      </c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>
        <v>802</v>
      </c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>
        <v>48</v>
      </c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287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273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43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f>DT26+BU26</f>
        <v>91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6" t="s">
        <v>93</v>
      </c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8"/>
      <c r="AU27" s="25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5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7"/>
      <c r="BU27" s="25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7"/>
      <c r="CT27" s="25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5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7"/>
      <c r="DT27" s="25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7"/>
      <c r="ES27" s="25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7"/>
    </row>
    <row r="28" spans="1:161" s="13" customFormat="1" ht="18" customHeight="1">
      <c r="A28" s="39">
        <v>13</v>
      </c>
      <c r="B28" s="40"/>
      <c r="C28" s="40"/>
      <c r="D28" s="40"/>
      <c r="E28" s="41"/>
      <c r="F28" s="33" t="s">
        <v>94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>
        <v>1068</v>
      </c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>
        <v>1004</v>
      </c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>
        <v>139</v>
      </c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469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448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110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f t="shared" ref="ES28:ES91" si="0">DT28+BU28</f>
        <v>249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39">
        <v>14</v>
      </c>
      <c r="B29" s="40"/>
      <c r="C29" s="40"/>
      <c r="D29" s="40"/>
      <c r="E29" s="41"/>
      <c r="F29" s="33" t="s">
        <v>131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>
        <v>47</v>
      </c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>
        <v>46</v>
      </c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>
        <v>24</v>
      </c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37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36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32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f t="shared" si="0"/>
        <v>56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6" customFormat="1" ht="18" customHeight="1">
      <c r="A30" s="39">
        <v>15</v>
      </c>
      <c r="B30" s="40"/>
      <c r="C30" s="40"/>
      <c r="D30" s="40"/>
      <c r="E30" s="41"/>
      <c r="F30" s="36" t="s">
        <v>19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8"/>
      <c r="AU30" s="25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5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7"/>
      <c r="BU30" s="25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7"/>
      <c r="CT30" s="25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5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7"/>
      <c r="DT30" s="25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7"/>
      <c r="ES30" s="25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7"/>
    </row>
    <row r="31" spans="1:161" s="16" customFormat="1" ht="18" customHeight="1">
      <c r="A31" s="39">
        <v>16</v>
      </c>
      <c r="B31" s="40"/>
      <c r="C31" s="40"/>
      <c r="D31" s="40"/>
      <c r="E31" s="41"/>
      <c r="F31" s="33" t="s">
        <v>20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>
        <v>999</v>
      </c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>
        <v>941</v>
      </c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>
        <v>141</v>
      </c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419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401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336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f t="shared" si="0"/>
        <v>477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6" customFormat="1" ht="18" customHeight="1">
      <c r="A32" s="39">
        <v>17</v>
      </c>
      <c r="B32" s="40"/>
      <c r="C32" s="40"/>
      <c r="D32" s="40"/>
      <c r="E32" s="41"/>
      <c r="F32" s="33" t="s">
        <v>137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>
        <v>3</v>
      </c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>
        <v>3</v>
      </c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>
        <v>52</v>
      </c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1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0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0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f t="shared" si="0"/>
        <v>52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6" customFormat="1" ht="18" customHeight="1">
      <c r="A33" s="39">
        <v>18</v>
      </c>
      <c r="B33" s="40"/>
      <c r="C33" s="40"/>
      <c r="D33" s="40"/>
      <c r="E33" s="41"/>
      <c r="F33" s="33" t="s">
        <v>136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2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0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0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v>0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6" customFormat="1" ht="18" customHeight="1">
      <c r="A34" s="39">
        <v>19</v>
      </c>
      <c r="B34" s="40"/>
      <c r="C34" s="40"/>
      <c r="D34" s="40"/>
      <c r="E34" s="41"/>
      <c r="F34" s="33" t="s">
        <v>135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>
        <v>2</v>
      </c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>
        <v>2</v>
      </c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>
        <v>12</v>
      </c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0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0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0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f t="shared" si="0"/>
        <v>12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3" customFormat="1" ht="18" customHeight="1">
      <c r="A35" s="39">
        <v>20</v>
      </c>
      <c r="B35" s="40"/>
      <c r="C35" s="40"/>
      <c r="D35" s="40"/>
      <c r="E35" s="41"/>
      <c r="F35" s="36" t="s">
        <v>21</v>
      </c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8"/>
      <c r="AU35" s="25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5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7"/>
      <c r="BU35" s="25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7"/>
      <c r="CT35" s="25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5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7"/>
      <c r="DT35" s="25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7"/>
      <c r="ES35" s="25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7"/>
    </row>
    <row r="36" spans="1:161" s="13" customFormat="1" ht="18" customHeight="1">
      <c r="A36" s="39">
        <v>21</v>
      </c>
      <c r="B36" s="40"/>
      <c r="C36" s="40"/>
      <c r="D36" s="40"/>
      <c r="E36" s="41"/>
      <c r="F36" s="33" t="s">
        <v>22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5"/>
      <c r="AU36" s="30">
        <v>953</v>
      </c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>
        <v>891</v>
      </c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>
        <v>74</v>
      </c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>
        <v>232</v>
      </c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>
        <v>212</v>
      </c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>
        <v>60</v>
      </c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>
        <f t="shared" si="0"/>
        <v>134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3" customFormat="1" ht="18" customHeight="1">
      <c r="A37" s="39">
        <v>22</v>
      </c>
      <c r="B37" s="40"/>
      <c r="C37" s="40"/>
      <c r="D37" s="40"/>
      <c r="E37" s="41"/>
      <c r="F37" s="33" t="s">
        <v>24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202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202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12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12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6" customFormat="1" ht="18" customHeight="1">
      <c r="A38" s="39">
        <v>23</v>
      </c>
      <c r="B38" s="40"/>
      <c r="C38" s="40"/>
      <c r="D38" s="40"/>
      <c r="E38" s="41"/>
      <c r="F38" s="33" t="s">
        <v>209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202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202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4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v>4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6" customFormat="1" ht="18" customHeight="1">
      <c r="A39" s="39">
        <v>24</v>
      </c>
      <c r="B39" s="40"/>
      <c r="C39" s="40"/>
      <c r="D39" s="40"/>
      <c r="E39" s="41"/>
      <c r="F39" s="33" t="s">
        <v>23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21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21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0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v>0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6" customFormat="1" ht="18" customHeight="1">
      <c r="A40" s="39">
        <v>25</v>
      </c>
      <c r="B40" s="40"/>
      <c r="C40" s="40"/>
      <c r="D40" s="40"/>
      <c r="E40" s="41"/>
      <c r="F40" s="36" t="s">
        <v>26</v>
      </c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8"/>
      <c r="AU40" s="25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5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7"/>
      <c r="BU40" s="25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7"/>
      <c r="CT40" s="25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5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7"/>
      <c r="DT40" s="25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7"/>
      <c r="ES40" s="25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7"/>
    </row>
    <row r="41" spans="1:161" s="16" customFormat="1" ht="18" customHeight="1">
      <c r="A41" s="39">
        <v>26</v>
      </c>
      <c r="B41" s="40"/>
      <c r="C41" s="40"/>
      <c r="D41" s="40"/>
      <c r="E41" s="41"/>
      <c r="F41" s="33" t="s">
        <v>27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>
        <v>770</v>
      </c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>
        <v>716</v>
      </c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>
        <v>0</v>
      </c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158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150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0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v>0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6" customFormat="1" ht="18" customHeight="1">
      <c r="A42" s="39">
        <v>27</v>
      </c>
      <c r="B42" s="40"/>
      <c r="C42" s="40"/>
      <c r="D42" s="40"/>
      <c r="E42" s="41"/>
      <c r="F42" s="36" t="s">
        <v>28</v>
      </c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8"/>
      <c r="AU42" s="25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5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7"/>
      <c r="BU42" s="25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7"/>
      <c r="CT42" s="25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5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7"/>
      <c r="DT42" s="25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7"/>
      <c r="ES42" s="25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7"/>
    </row>
    <row r="43" spans="1:161" s="16" customFormat="1" ht="18" customHeight="1">
      <c r="A43" s="39">
        <v>28</v>
      </c>
      <c r="B43" s="40"/>
      <c r="C43" s="40"/>
      <c r="D43" s="40"/>
      <c r="E43" s="41"/>
      <c r="F43" s="33" t="s">
        <v>104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>
        <v>1121</v>
      </c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>
        <v>1053</v>
      </c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>
        <v>50</v>
      </c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336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314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49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f t="shared" si="0"/>
        <v>99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6" customFormat="1" ht="18" customHeight="1">
      <c r="A44" s="39">
        <v>29</v>
      </c>
      <c r="B44" s="40"/>
      <c r="C44" s="40"/>
      <c r="D44" s="40"/>
      <c r="E44" s="41"/>
      <c r="F44" s="33" t="s">
        <v>29</v>
      </c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5"/>
      <c r="AU44" s="30">
        <v>6</v>
      </c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0">
        <v>5</v>
      </c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2"/>
      <c r="BU44" s="30">
        <v>5</v>
      </c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2"/>
      <c r="CT44" s="30">
        <v>10</v>
      </c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0">
        <v>4</v>
      </c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2"/>
      <c r="DT44" s="30">
        <v>0</v>
      </c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2"/>
      <c r="ES44" s="30">
        <f t="shared" si="0"/>
        <v>5</v>
      </c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6" customFormat="1" ht="18" customHeight="1">
      <c r="A45" s="39">
        <v>30</v>
      </c>
      <c r="B45" s="40"/>
      <c r="C45" s="40"/>
      <c r="D45" s="40"/>
      <c r="E45" s="41"/>
      <c r="F45" s="36" t="s">
        <v>30</v>
      </c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8"/>
      <c r="AU45" s="25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5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7"/>
      <c r="BU45" s="25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7"/>
      <c r="CT45" s="25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5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7"/>
      <c r="DT45" s="25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7"/>
      <c r="ES45" s="25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7"/>
    </row>
    <row r="46" spans="1:161" s="16" customFormat="1" ht="18" customHeight="1">
      <c r="A46" s="39">
        <v>31</v>
      </c>
      <c r="B46" s="40"/>
      <c r="C46" s="40"/>
      <c r="D46" s="40"/>
      <c r="E46" s="41"/>
      <c r="F46" s="33" t="s">
        <v>31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5"/>
      <c r="AU46" s="30">
        <v>1267</v>
      </c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0">
        <v>1191</v>
      </c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2"/>
      <c r="BU46" s="30">
        <v>27</v>
      </c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2"/>
      <c r="CT46" s="30">
        <v>472</v>
      </c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0">
        <v>440</v>
      </c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2"/>
      <c r="DT46" s="30">
        <v>11</v>
      </c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2"/>
      <c r="ES46" s="30">
        <f t="shared" si="0"/>
        <v>38</v>
      </c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2"/>
    </row>
    <row r="47" spans="1:161" s="16" customFormat="1" ht="18" customHeight="1">
      <c r="A47" s="39">
        <v>32</v>
      </c>
      <c r="B47" s="40"/>
      <c r="C47" s="40"/>
      <c r="D47" s="40"/>
      <c r="E47" s="41"/>
      <c r="F47" s="36" t="s">
        <v>33</v>
      </c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8"/>
      <c r="AU47" s="25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5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7"/>
      <c r="BU47" s="25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7"/>
      <c r="CT47" s="25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5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7"/>
      <c r="DT47" s="25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7"/>
      <c r="ES47" s="25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7"/>
    </row>
    <row r="48" spans="1:161" s="16" customFormat="1" ht="18" customHeight="1">
      <c r="A48" s="39">
        <v>33</v>
      </c>
      <c r="B48" s="40"/>
      <c r="C48" s="40"/>
      <c r="D48" s="40"/>
      <c r="E48" s="41"/>
      <c r="F48" s="33" t="s">
        <v>34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5"/>
      <c r="AU48" s="30">
        <v>1213</v>
      </c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>
        <v>1136</v>
      </c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>
        <v>85</v>
      </c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>
        <v>439</v>
      </c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>
        <v>412</v>
      </c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>
        <v>71</v>
      </c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>
        <f t="shared" si="0"/>
        <v>156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6" customFormat="1" ht="18" customHeight="1">
      <c r="A49" s="39">
        <v>34</v>
      </c>
      <c r="B49" s="40"/>
      <c r="C49" s="40"/>
      <c r="D49" s="40"/>
      <c r="E49" s="41"/>
      <c r="F49" s="33" t="s">
        <v>35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>
        <v>7</v>
      </c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>
        <v>7</v>
      </c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>
        <v>0</v>
      </c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13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5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0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v>0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1" s="16" customFormat="1" ht="18" customHeight="1">
      <c r="A50" s="39">
        <v>35</v>
      </c>
      <c r="B50" s="40"/>
      <c r="C50" s="40"/>
      <c r="D50" s="40"/>
      <c r="E50" s="41"/>
      <c r="F50" s="36" t="s">
        <v>37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  <c r="AU50" s="25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5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7"/>
      <c r="BU50" s="25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7"/>
      <c r="CT50" s="25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5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7"/>
      <c r="DT50" s="25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7"/>
      <c r="ES50" s="25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7"/>
    </row>
    <row r="51" spans="1:161" s="16" customFormat="1" ht="18" customHeight="1">
      <c r="A51" s="39">
        <v>36</v>
      </c>
      <c r="B51" s="40"/>
      <c r="C51" s="40"/>
      <c r="D51" s="40"/>
      <c r="E51" s="41"/>
      <c r="F51" s="33" t="s">
        <v>38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>
        <v>938</v>
      </c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>
        <v>885</v>
      </c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>
        <v>22</v>
      </c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313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292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23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f t="shared" si="0"/>
        <v>45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6" customFormat="1" ht="18" customHeight="1">
      <c r="A52" s="39">
        <v>37</v>
      </c>
      <c r="B52" s="40"/>
      <c r="C52" s="40"/>
      <c r="D52" s="40"/>
      <c r="E52" s="41"/>
      <c r="F52" s="33" t="s">
        <v>145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5"/>
      <c r="AU52" s="30">
        <v>123</v>
      </c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0">
        <v>103</v>
      </c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2"/>
      <c r="BU52" s="30">
        <v>1</v>
      </c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2"/>
      <c r="CT52" s="30">
        <v>1</v>
      </c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0">
        <v>0</v>
      </c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2"/>
      <c r="DT52" s="30">
        <v>0</v>
      </c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2"/>
      <c r="ES52" s="30">
        <f t="shared" si="0"/>
        <v>1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6" customFormat="1" ht="18" customHeight="1">
      <c r="A53" s="39">
        <v>38</v>
      </c>
      <c r="B53" s="40"/>
      <c r="C53" s="40"/>
      <c r="D53" s="40"/>
      <c r="E53" s="41"/>
      <c r="F53" s="36" t="s">
        <v>39</v>
      </c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8"/>
      <c r="AU53" s="25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5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7"/>
      <c r="BU53" s="25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7"/>
      <c r="CT53" s="25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5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7"/>
      <c r="DT53" s="25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7"/>
      <c r="ES53" s="25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7"/>
    </row>
    <row r="54" spans="1:161" s="16" customFormat="1" ht="18" customHeight="1">
      <c r="A54" s="39">
        <v>39</v>
      </c>
      <c r="B54" s="40"/>
      <c r="C54" s="40"/>
      <c r="D54" s="40"/>
      <c r="E54" s="41"/>
      <c r="F54" s="33" t="s">
        <v>40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5"/>
      <c r="AU54" s="30">
        <v>1027</v>
      </c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0">
        <v>966</v>
      </c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2"/>
      <c r="BU54" s="30">
        <v>49</v>
      </c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2"/>
      <c r="CT54" s="30">
        <v>501</v>
      </c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0">
        <v>480</v>
      </c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2"/>
      <c r="DT54" s="30">
        <v>150</v>
      </c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2"/>
      <c r="ES54" s="30">
        <f t="shared" si="0"/>
        <v>199</v>
      </c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1" s="16" customFormat="1" ht="18" customHeight="1">
      <c r="A55" s="39">
        <v>40</v>
      </c>
      <c r="B55" s="40"/>
      <c r="C55" s="40"/>
      <c r="D55" s="40"/>
      <c r="E55" s="41"/>
      <c r="F55" s="36" t="s">
        <v>41</v>
      </c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8"/>
      <c r="AU55" s="3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6" customFormat="1" ht="18" customHeight="1">
      <c r="A56" s="39">
        <v>41</v>
      </c>
      <c r="B56" s="40"/>
      <c r="C56" s="40"/>
      <c r="D56" s="40"/>
      <c r="E56" s="41"/>
      <c r="F56" s="33" t="s">
        <v>42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5"/>
      <c r="AU56" s="30">
        <v>1028</v>
      </c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>
        <v>970</v>
      </c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>
        <v>195</v>
      </c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>
        <v>510</v>
      </c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>
        <v>483</v>
      </c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>
        <v>218</v>
      </c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>
        <f t="shared" si="0"/>
        <v>413</v>
      </c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6" customFormat="1" ht="18" customHeight="1">
      <c r="A57" s="39">
        <v>42</v>
      </c>
      <c r="B57" s="40"/>
      <c r="C57" s="40"/>
      <c r="D57" s="40"/>
      <c r="E57" s="41"/>
      <c r="F57" s="33" t="s">
        <v>150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4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0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0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v>0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6" customFormat="1" ht="18" customHeight="1">
      <c r="A58" s="39">
        <v>43</v>
      </c>
      <c r="B58" s="40"/>
      <c r="C58" s="40"/>
      <c r="D58" s="40"/>
      <c r="E58" s="41"/>
      <c r="F58" s="36" t="s">
        <v>43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8"/>
      <c r="AU58" s="25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5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7"/>
      <c r="BU58" s="25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7"/>
      <c r="CT58" s="25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5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7"/>
      <c r="DT58" s="25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7"/>
      <c r="ES58" s="25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7"/>
    </row>
    <row r="59" spans="1:161" s="16" customFormat="1" ht="18" customHeight="1">
      <c r="A59" s="39">
        <v>44</v>
      </c>
      <c r="B59" s="40"/>
      <c r="C59" s="40"/>
      <c r="D59" s="40"/>
      <c r="E59" s="41"/>
      <c r="F59" s="33" t="s">
        <v>44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>
        <v>7</v>
      </c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>
        <v>7</v>
      </c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>
        <v>4</v>
      </c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1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0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0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f t="shared" si="0"/>
        <v>4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6" customFormat="1" ht="18" customHeight="1">
      <c r="A60" s="39">
        <v>45</v>
      </c>
      <c r="B60" s="40"/>
      <c r="C60" s="40"/>
      <c r="D60" s="40"/>
      <c r="E60" s="41"/>
      <c r="F60" s="36" t="s">
        <v>85</v>
      </c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8"/>
      <c r="AU60" s="25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5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7"/>
      <c r="BU60" s="25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7"/>
      <c r="CT60" s="25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5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7"/>
      <c r="DT60" s="25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7"/>
      <c r="ES60" s="25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7"/>
    </row>
    <row r="61" spans="1:161" s="16" customFormat="1" ht="18" customHeight="1">
      <c r="A61" s="39">
        <v>46</v>
      </c>
      <c r="B61" s="40"/>
      <c r="C61" s="40"/>
      <c r="D61" s="40"/>
      <c r="E61" s="41"/>
      <c r="F61" s="33" t="s">
        <v>86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5"/>
      <c r="AU61" s="30">
        <v>844</v>
      </c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>
        <v>795</v>
      </c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>
        <v>125</v>
      </c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30">
        <v>376</v>
      </c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0">
        <v>362</v>
      </c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2"/>
      <c r="DT61" s="30">
        <v>371</v>
      </c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2"/>
      <c r="ES61" s="30">
        <f t="shared" si="0"/>
        <v>496</v>
      </c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2"/>
    </row>
    <row r="62" spans="1:161" s="16" customFormat="1" ht="18" customHeight="1">
      <c r="A62" s="39">
        <v>47</v>
      </c>
      <c r="B62" s="40"/>
      <c r="C62" s="40"/>
      <c r="D62" s="40"/>
      <c r="E62" s="41"/>
      <c r="F62" s="36" t="s">
        <v>87</v>
      </c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8"/>
      <c r="AU62" s="25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5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7"/>
      <c r="BU62" s="25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7"/>
      <c r="CT62" s="25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5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7"/>
      <c r="DT62" s="25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7"/>
      <c r="ES62" s="25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7"/>
    </row>
    <row r="63" spans="1:161" s="16" customFormat="1" ht="18" customHeight="1">
      <c r="A63" s="39">
        <v>48</v>
      </c>
      <c r="B63" s="40"/>
      <c r="C63" s="40"/>
      <c r="D63" s="40"/>
      <c r="E63" s="41"/>
      <c r="F63" s="33" t="s">
        <v>88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>
        <v>898</v>
      </c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>
        <v>845</v>
      </c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>
        <v>55</v>
      </c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276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258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5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f t="shared" si="0"/>
        <v>60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6" customFormat="1" ht="18" customHeight="1">
      <c r="A64" s="39">
        <v>49</v>
      </c>
      <c r="B64" s="40"/>
      <c r="C64" s="40"/>
      <c r="D64" s="40"/>
      <c r="E64" s="41"/>
      <c r="F64" s="36" t="s">
        <v>90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8"/>
      <c r="AU64" s="25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5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7"/>
      <c r="BU64" s="25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7"/>
      <c r="CT64" s="25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5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7"/>
      <c r="DT64" s="25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7"/>
      <c r="ES64" s="25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7"/>
    </row>
    <row r="65" spans="1:161" s="16" customFormat="1" ht="18" customHeight="1">
      <c r="A65" s="39">
        <v>50</v>
      </c>
      <c r="B65" s="40"/>
      <c r="C65" s="40"/>
      <c r="D65" s="40"/>
      <c r="E65" s="41"/>
      <c r="F65" s="33" t="s">
        <v>106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5"/>
      <c r="AU65" s="30">
        <v>1009</v>
      </c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>
        <v>949</v>
      </c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>
        <v>4</v>
      </c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>
        <v>366</v>
      </c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>
        <v>343</v>
      </c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>
        <v>18</v>
      </c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>
        <f t="shared" si="0"/>
        <v>22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6" customFormat="1" ht="18" customHeight="1">
      <c r="A66" s="39">
        <v>51</v>
      </c>
      <c r="B66" s="40"/>
      <c r="C66" s="40"/>
      <c r="D66" s="40"/>
      <c r="E66" s="41"/>
      <c r="F66" s="33" t="s">
        <v>91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5"/>
      <c r="AU66" s="30">
        <v>9</v>
      </c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0">
        <v>9</v>
      </c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2"/>
      <c r="BU66" s="30">
        <v>20</v>
      </c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2"/>
      <c r="CT66" s="30">
        <v>29</v>
      </c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0">
        <v>20</v>
      </c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2"/>
      <c r="DT66" s="30">
        <v>2</v>
      </c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2"/>
      <c r="ES66" s="30">
        <f t="shared" si="0"/>
        <v>22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6" customFormat="1" ht="18" customHeight="1">
      <c r="A67" s="39">
        <v>52</v>
      </c>
      <c r="B67" s="40"/>
      <c r="C67" s="40"/>
      <c r="D67" s="40"/>
      <c r="E67" s="41"/>
      <c r="F67" s="36" t="s">
        <v>45</v>
      </c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8"/>
      <c r="AU67" s="25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5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7"/>
      <c r="BU67" s="25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7"/>
      <c r="CT67" s="25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5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7"/>
      <c r="DT67" s="25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7"/>
      <c r="ES67" s="25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7"/>
    </row>
    <row r="68" spans="1:161" s="16" customFormat="1" ht="18" customHeight="1">
      <c r="A68" s="39">
        <v>53</v>
      </c>
      <c r="B68" s="40"/>
      <c r="C68" s="40"/>
      <c r="D68" s="40"/>
      <c r="E68" s="41"/>
      <c r="F68" s="33" t="s">
        <v>46</v>
      </c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5"/>
      <c r="AU68" s="30">
        <v>1402</v>
      </c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0">
        <v>1307</v>
      </c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2"/>
      <c r="BU68" s="30">
        <v>87</v>
      </c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2"/>
      <c r="CT68" s="30">
        <v>640</v>
      </c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0">
        <v>600</v>
      </c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2"/>
      <c r="DT68" s="30">
        <v>162</v>
      </c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2"/>
      <c r="ES68" s="30">
        <f t="shared" si="0"/>
        <v>249</v>
      </c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2"/>
    </row>
    <row r="69" spans="1:161" s="16" customFormat="1" ht="18" customHeight="1">
      <c r="A69" s="39">
        <v>54</v>
      </c>
      <c r="B69" s="40"/>
      <c r="C69" s="40"/>
      <c r="D69" s="40"/>
      <c r="E69" s="41"/>
      <c r="F69" s="36" t="s">
        <v>48</v>
      </c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8"/>
      <c r="AU69" s="25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5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7"/>
      <c r="BU69" s="25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7"/>
      <c r="CT69" s="25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5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7"/>
      <c r="DT69" s="25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7"/>
      <c r="ES69" s="25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7"/>
    </row>
    <row r="70" spans="1:161" s="16" customFormat="1" ht="18" customHeight="1">
      <c r="A70" s="39">
        <v>55</v>
      </c>
      <c r="B70" s="40"/>
      <c r="C70" s="40"/>
      <c r="D70" s="40"/>
      <c r="E70" s="41"/>
      <c r="F70" s="33" t="s">
        <v>49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5"/>
      <c r="AU70" s="30">
        <v>1010</v>
      </c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0">
        <v>947</v>
      </c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2"/>
      <c r="BU70" s="30">
        <v>57</v>
      </c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2"/>
      <c r="CT70" s="30">
        <v>407</v>
      </c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0">
        <v>383</v>
      </c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2"/>
      <c r="DT70" s="30">
        <v>36</v>
      </c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2"/>
      <c r="ES70" s="30">
        <f t="shared" si="0"/>
        <v>93</v>
      </c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2"/>
    </row>
    <row r="71" spans="1:161" s="16" customFormat="1" ht="18" customHeight="1">
      <c r="A71" s="39">
        <v>56</v>
      </c>
      <c r="B71" s="40"/>
      <c r="C71" s="40"/>
      <c r="D71" s="40"/>
      <c r="E71" s="41"/>
      <c r="F71" s="33" t="s">
        <v>50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5"/>
      <c r="AU71" s="30">
        <v>12</v>
      </c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0">
        <v>12</v>
      </c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2"/>
      <c r="BU71" s="30">
        <v>4</v>
      </c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2"/>
      <c r="CT71" s="30">
        <v>4</v>
      </c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0">
        <v>3</v>
      </c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2"/>
      <c r="DT71" s="30">
        <v>0</v>
      </c>
      <c r="DU71" s="31"/>
      <c r="DV71" s="31"/>
      <c r="DW71" s="31"/>
      <c r="DX71" s="31"/>
      <c r="DY71" s="31"/>
      <c r="DZ71" s="31"/>
      <c r="EA71" s="31"/>
      <c r="EB71" s="31"/>
      <c r="EC71" s="31"/>
      <c r="ED71" s="31"/>
      <c r="EE71" s="31"/>
      <c r="EF71" s="31"/>
      <c r="EG71" s="31"/>
      <c r="EH71" s="31"/>
      <c r="EI71" s="31"/>
      <c r="EJ71" s="31"/>
      <c r="EK71" s="31"/>
      <c r="EL71" s="31"/>
      <c r="EM71" s="31"/>
      <c r="EN71" s="31"/>
      <c r="EO71" s="31"/>
      <c r="EP71" s="31"/>
      <c r="EQ71" s="31"/>
      <c r="ER71" s="32"/>
      <c r="ES71" s="30">
        <f t="shared" si="0"/>
        <v>4</v>
      </c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2"/>
    </row>
    <row r="72" spans="1:161" s="16" customFormat="1" ht="18" customHeight="1">
      <c r="A72" s="39">
        <v>57</v>
      </c>
      <c r="B72" s="40"/>
      <c r="C72" s="40"/>
      <c r="D72" s="40"/>
      <c r="E72" s="41"/>
      <c r="F72" s="36" t="s">
        <v>53</v>
      </c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8"/>
      <c r="AU72" s="25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5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7"/>
      <c r="BU72" s="25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7"/>
      <c r="CT72" s="25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5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7"/>
      <c r="DT72" s="25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7"/>
      <c r="ES72" s="25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7"/>
    </row>
    <row r="73" spans="1:161" s="16" customFormat="1" ht="18" customHeight="1">
      <c r="A73" s="39">
        <v>58</v>
      </c>
      <c r="B73" s="40"/>
      <c r="C73" s="40"/>
      <c r="D73" s="40"/>
      <c r="E73" s="41"/>
      <c r="F73" s="33" t="s">
        <v>54</v>
      </c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5"/>
      <c r="AU73" s="30">
        <v>911</v>
      </c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0">
        <v>859</v>
      </c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2"/>
      <c r="BU73" s="30">
        <v>240</v>
      </c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2"/>
      <c r="CT73" s="30">
        <v>347</v>
      </c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0">
        <v>333</v>
      </c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2"/>
      <c r="DT73" s="30">
        <v>168</v>
      </c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2"/>
      <c r="ES73" s="30">
        <f t="shared" si="0"/>
        <v>408</v>
      </c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2"/>
    </row>
    <row r="74" spans="1:161" s="13" customFormat="1" ht="18" customHeight="1">
      <c r="A74" s="39">
        <v>59</v>
      </c>
      <c r="B74" s="40"/>
      <c r="C74" s="40"/>
      <c r="D74" s="40"/>
      <c r="E74" s="41"/>
      <c r="F74" s="36" t="s">
        <v>55</v>
      </c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8"/>
      <c r="AU74" s="25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5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7"/>
      <c r="BU74" s="25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7"/>
      <c r="CT74" s="25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5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7"/>
      <c r="DT74" s="25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7"/>
      <c r="ES74" s="25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7"/>
    </row>
    <row r="75" spans="1:161" s="13" customFormat="1" ht="18" customHeight="1">
      <c r="A75" s="39">
        <v>60</v>
      </c>
      <c r="B75" s="40"/>
      <c r="C75" s="40"/>
      <c r="D75" s="40"/>
      <c r="E75" s="41"/>
      <c r="F75" s="33" t="s">
        <v>56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5"/>
      <c r="AU75" s="30">
        <v>805</v>
      </c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0">
        <v>755</v>
      </c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2"/>
      <c r="BU75" s="30">
        <v>10</v>
      </c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2"/>
      <c r="CT75" s="30">
        <v>253</v>
      </c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0">
        <v>238</v>
      </c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2"/>
      <c r="DT75" s="30">
        <v>0</v>
      </c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2"/>
      <c r="ES75" s="30">
        <f t="shared" si="0"/>
        <v>10</v>
      </c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2"/>
    </row>
    <row r="76" spans="1:161" s="13" customFormat="1" ht="18" customHeight="1">
      <c r="A76" s="39">
        <v>61</v>
      </c>
      <c r="B76" s="40"/>
      <c r="C76" s="40"/>
      <c r="D76" s="40"/>
      <c r="E76" s="41"/>
      <c r="F76" s="33" t="s">
        <v>25</v>
      </c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5"/>
      <c r="AU76" s="30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0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2"/>
      <c r="BU76" s="30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2"/>
      <c r="CT76" s="30">
        <v>31</v>
      </c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0">
        <v>31</v>
      </c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2"/>
      <c r="DT76" s="30">
        <v>3</v>
      </c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2"/>
      <c r="ES76" s="30">
        <v>3</v>
      </c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2"/>
    </row>
    <row r="77" spans="1:161" s="13" customFormat="1" ht="18" customHeight="1">
      <c r="A77" s="39">
        <v>62</v>
      </c>
      <c r="B77" s="40"/>
      <c r="C77" s="40"/>
      <c r="D77" s="40"/>
      <c r="E77" s="41"/>
      <c r="F77" s="33" t="s">
        <v>57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5"/>
      <c r="AU77" s="30">
        <v>1</v>
      </c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0">
        <v>1</v>
      </c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2"/>
      <c r="BU77" s="30">
        <v>0</v>
      </c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2"/>
      <c r="CT77" s="30">
        <v>5</v>
      </c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0">
        <v>4</v>
      </c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2"/>
      <c r="DT77" s="30">
        <v>30</v>
      </c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2"/>
      <c r="ES77" s="30">
        <v>30</v>
      </c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2"/>
    </row>
    <row r="78" spans="1:161" s="16" customFormat="1" ht="18" customHeight="1">
      <c r="A78" s="39">
        <v>63</v>
      </c>
      <c r="B78" s="40"/>
      <c r="C78" s="40"/>
      <c r="D78" s="40"/>
      <c r="E78" s="41"/>
      <c r="F78" s="36" t="s">
        <v>189</v>
      </c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8"/>
      <c r="AU78" s="25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5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7"/>
      <c r="BU78" s="25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7"/>
      <c r="CT78" s="25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5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7"/>
      <c r="DT78" s="25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7"/>
      <c r="ES78" s="25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7"/>
    </row>
    <row r="79" spans="1:161" s="13" customFormat="1" ht="18" customHeight="1">
      <c r="A79" s="39">
        <v>64</v>
      </c>
      <c r="B79" s="40"/>
      <c r="C79" s="40"/>
      <c r="D79" s="40"/>
      <c r="E79" s="41"/>
      <c r="F79" s="33" t="s">
        <v>190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5"/>
      <c r="AU79" s="30">
        <v>851</v>
      </c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0">
        <v>797</v>
      </c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2"/>
      <c r="BU79" s="30">
        <v>0</v>
      </c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2"/>
      <c r="CT79" s="30">
        <v>99</v>
      </c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0">
        <v>93</v>
      </c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2"/>
      <c r="DT79" s="30">
        <v>31</v>
      </c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2"/>
      <c r="ES79" s="30">
        <f t="shared" si="0"/>
        <v>31</v>
      </c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2"/>
    </row>
    <row r="80" spans="1:161" s="16" customFormat="1" ht="18" customHeight="1">
      <c r="A80" s="39">
        <v>65</v>
      </c>
      <c r="B80" s="40"/>
      <c r="C80" s="40"/>
      <c r="D80" s="40"/>
      <c r="E80" s="41"/>
      <c r="F80" s="36" t="s">
        <v>58</v>
      </c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8"/>
      <c r="AU80" s="25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5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7"/>
      <c r="BU80" s="25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7"/>
      <c r="CT80" s="25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5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7"/>
      <c r="DT80" s="25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7"/>
      <c r="ES80" s="25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7"/>
    </row>
    <row r="81" spans="1:161" s="16" customFormat="1" ht="18" customHeight="1">
      <c r="A81" s="39">
        <v>66</v>
      </c>
      <c r="B81" s="40"/>
      <c r="C81" s="40"/>
      <c r="D81" s="40"/>
      <c r="E81" s="41"/>
      <c r="F81" s="33" t="s">
        <v>155</v>
      </c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5"/>
      <c r="AU81" s="30">
        <v>1286</v>
      </c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0">
        <v>1212</v>
      </c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2"/>
      <c r="BU81" s="30">
        <v>245</v>
      </c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2"/>
      <c r="CT81" s="30">
        <v>606</v>
      </c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0">
        <v>575</v>
      </c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2"/>
      <c r="DT81" s="30">
        <v>418</v>
      </c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2"/>
      <c r="ES81" s="30">
        <f t="shared" si="0"/>
        <v>663</v>
      </c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2"/>
    </row>
    <row r="82" spans="1:161" s="16" customFormat="1" ht="18" customHeight="1">
      <c r="A82" s="39">
        <v>67</v>
      </c>
      <c r="B82" s="40"/>
      <c r="C82" s="40"/>
      <c r="D82" s="40"/>
      <c r="E82" s="41"/>
      <c r="F82" s="33" t="s">
        <v>97</v>
      </c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5"/>
      <c r="AU82" s="30">
        <v>5</v>
      </c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0">
        <v>4</v>
      </c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2"/>
      <c r="BU82" s="30">
        <v>1</v>
      </c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2"/>
      <c r="CT82" s="30">
        <v>3</v>
      </c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0">
        <v>1</v>
      </c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2"/>
      <c r="DT82" s="30">
        <v>0</v>
      </c>
      <c r="DU82" s="31"/>
      <c r="DV82" s="31"/>
      <c r="DW82" s="31"/>
      <c r="DX82" s="31"/>
      <c r="DY82" s="31"/>
      <c r="DZ82" s="31"/>
      <c r="EA82" s="31"/>
      <c r="EB82" s="31"/>
      <c r="EC82" s="31"/>
      <c r="ED82" s="31"/>
      <c r="EE82" s="31"/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2"/>
      <c r="ES82" s="30">
        <f t="shared" si="0"/>
        <v>1</v>
      </c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2"/>
    </row>
    <row r="83" spans="1:161" s="16" customFormat="1" ht="18" customHeight="1">
      <c r="A83" s="39">
        <v>68</v>
      </c>
      <c r="B83" s="40"/>
      <c r="C83" s="40"/>
      <c r="D83" s="40"/>
      <c r="E83" s="41"/>
      <c r="F83" s="36" t="s">
        <v>118</v>
      </c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8"/>
      <c r="AU83" s="25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5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7"/>
      <c r="BU83" s="25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7"/>
      <c r="CT83" s="25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5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7"/>
      <c r="DT83" s="25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7"/>
      <c r="ES83" s="25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7"/>
    </row>
    <row r="84" spans="1:161" s="13" customFormat="1" ht="18" customHeight="1">
      <c r="A84" s="39">
        <v>69</v>
      </c>
      <c r="B84" s="40"/>
      <c r="C84" s="40"/>
      <c r="D84" s="40"/>
      <c r="E84" s="41"/>
      <c r="F84" s="33" t="s">
        <v>157</v>
      </c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5"/>
      <c r="AU84" s="30">
        <v>766</v>
      </c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0">
        <v>720</v>
      </c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2"/>
      <c r="BU84" s="30">
        <v>38</v>
      </c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2"/>
      <c r="CT84" s="30">
        <v>232</v>
      </c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0">
        <v>217</v>
      </c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2"/>
      <c r="DT84" s="30">
        <v>75</v>
      </c>
      <c r="DU84" s="31"/>
      <c r="DV84" s="31"/>
      <c r="DW84" s="31"/>
      <c r="DX84" s="31"/>
      <c r="DY84" s="31"/>
      <c r="DZ84" s="31"/>
      <c r="EA84" s="31"/>
      <c r="EB84" s="31"/>
      <c r="EC84" s="31"/>
      <c r="ED84" s="31"/>
      <c r="EE84" s="31"/>
      <c r="EF84" s="31"/>
      <c r="EG84" s="31"/>
      <c r="EH84" s="31"/>
      <c r="EI84" s="31"/>
      <c r="EJ84" s="31"/>
      <c r="EK84" s="31"/>
      <c r="EL84" s="31"/>
      <c r="EM84" s="31"/>
      <c r="EN84" s="31"/>
      <c r="EO84" s="31"/>
      <c r="EP84" s="31"/>
      <c r="EQ84" s="31"/>
      <c r="ER84" s="32"/>
      <c r="ES84" s="30">
        <f t="shared" si="0"/>
        <v>113</v>
      </c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2"/>
    </row>
    <row r="85" spans="1:161" s="16" customFormat="1" ht="18" customHeight="1">
      <c r="A85" s="39">
        <v>70</v>
      </c>
      <c r="B85" s="40"/>
      <c r="C85" s="40"/>
      <c r="D85" s="40"/>
      <c r="E85" s="41"/>
      <c r="F85" s="36" t="s">
        <v>63</v>
      </c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8"/>
      <c r="AU85" s="25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5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7"/>
      <c r="BU85" s="25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7"/>
      <c r="CT85" s="25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5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7"/>
      <c r="DT85" s="25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7"/>
      <c r="ES85" s="25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7"/>
    </row>
    <row r="86" spans="1:161" s="16" customFormat="1" ht="18" customHeight="1">
      <c r="A86" s="39">
        <v>71</v>
      </c>
      <c r="B86" s="40"/>
      <c r="C86" s="40"/>
      <c r="D86" s="40"/>
      <c r="E86" s="41"/>
      <c r="F86" s="33" t="s">
        <v>64</v>
      </c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5"/>
      <c r="AU86" s="30">
        <v>921</v>
      </c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0">
        <v>869</v>
      </c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2"/>
      <c r="BU86" s="30">
        <v>115</v>
      </c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2"/>
      <c r="CT86" s="30">
        <v>447</v>
      </c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0">
        <v>426</v>
      </c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2"/>
      <c r="DT86" s="30">
        <v>175</v>
      </c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2"/>
      <c r="ES86" s="30">
        <f t="shared" si="0"/>
        <v>290</v>
      </c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2"/>
    </row>
    <row r="87" spans="1:161" s="16" customFormat="1" ht="18" customHeight="1">
      <c r="A87" s="39">
        <v>72</v>
      </c>
      <c r="B87" s="40"/>
      <c r="C87" s="40"/>
      <c r="D87" s="40"/>
      <c r="E87" s="41"/>
      <c r="F87" s="36" t="s">
        <v>65</v>
      </c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8"/>
      <c r="AU87" s="25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5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7"/>
      <c r="BU87" s="25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7"/>
      <c r="CT87" s="25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5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7"/>
      <c r="DT87" s="25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7"/>
      <c r="ES87" s="25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7"/>
    </row>
    <row r="88" spans="1:161" s="13" customFormat="1" ht="18" customHeight="1">
      <c r="A88" s="39">
        <v>73</v>
      </c>
      <c r="B88" s="40"/>
      <c r="C88" s="40"/>
      <c r="D88" s="40"/>
      <c r="E88" s="41"/>
      <c r="F88" s="33" t="s">
        <v>66</v>
      </c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5"/>
      <c r="AU88" s="30">
        <v>913</v>
      </c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0">
        <v>859</v>
      </c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2"/>
      <c r="BU88" s="30">
        <v>126</v>
      </c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2"/>
      <c r="CT88" s="30">
        <v>437</v>
      </c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0">
        <v>412</v>
      </c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2"/>
      <c r="DT88" s="30">
        <v>165</v>
      </c>
      <c r="DU88" s="31"/>
      <c r="DV88" s="31"/>
      <c r="DW88" s="31"/>
      <c r="DX88" s="31"/>
      <c r="DY88" s="31"/>
      <c r="DZ88" s="31"/>
      <c r="EA88" s="31"/>
      <c r="EB88" s="31"/>
      <c r="EC88" s="31"/>
      <c r="ED88" s="31"/>
      <c r="EE88" s="31"/>
      <c r="EF88" s="31"/>
      <c r="EG88" s="31"/>
      <c r="EH88" s="31"/>
      <c r="EI88" s="31"/>
      <c r="EJ88" s="31"/>
      <c r="EK88" s="31"/>
      <c r="EL88" s="31"/>
      <c r="EM88" s="31"/>
      <c r="EN88" s="31"/>
      <c r="EO88" s="31"/>
      <c r="EP88" s="31"/>
      <c r="EQ88" s="31"/>
      <c r="ER88" s="32"/>
      <c r="ES88" s="30">
        <f t="shared" si="0"/>
        <v>291</v>
      </c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2"/>
    </row>
    <row r="89" spans="1:161" s="13" customFormat="1" ht="18" customHeight="1">
      <c r="A89" s="39">
        <v>74</v>
      </c>
      <c r="B89" s="40"/>
      <c r="C89" s="40"/>
      <c r="D89" s="40"/>
      <c r="E89" s="41"/>
      <c r="F89" s="33" t="s">
        <v>67</v>
      </c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5"/>
      <c r="AU89" s="30">
        <v>1</v>
      </c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0">
        <v>1</v>
      </c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2"/>
      <c r="BU89" s="30">
        <v>0</v>
      </c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2"/>
      <c r="CT89" s="30">
        <v>0</v>
      </c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0">
        <v>0</v>
      </c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2"/>
      <c r="DT89" s="30">
        <v>0</v>
      </c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2"/>
      <c r="ES89" s="30">
        <v>0</v>
      </c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2"/>
    </row>
    <row r="90" spans="1:161" s="16" customFormat="1" ht="18" customHeight="1">
      <c r="A90" s="39">
        <v>75</v>
      </c>
      <c r="B90" s="40"/>
      <c r="C90" s="40"/>
      <c r="D90" s="40"/>
      <c r="E90" s="41"/>
      <c r="F90" s="36" t="s">
        <v>68</v>
      </c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8"/>
      <c r="AU90" s="25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5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7"/>
      <c r="BU90" s="25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7"/>
      <c r="CT90" s="25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5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7"/>
      <c r="DT90" s="25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7"/>
      <c r="ES90" s="25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7"/>
    </row>
    <row r="91" spans="1:161" s="13" customFormat="1" ht="18" customHeight="1">
      <c r="A91" s="39">
        <v>76</v>
      </c>
      <c r="B91" s="40"/>
      <c r="C91" s="40"/>
      <c r="D91" s="40"/>
      <c r="E91" s="41"/>
      <c r="F91" s="33" t="s">
        <v>69</v>
      </c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5"/>
      <c r="AU91" s="30">
        <v>833</v>
      </c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0">
        <v>781</v>
      </c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2"/>
      <c r="BU91" s="30">
        <v>28</v>
      </c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2"/>
      <c r="CT91" s="30">
        <v>245</v>
      </c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0">
        <v>232</v>
      </c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2"/>
      <c r="DT91" s="30">
        <v>26</v>
      </c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2"/>
      <c r="ES91" s="30">
        <f t="shared" si="0"/>
        <v>54</v>
      </c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2"/>
    </row>
    <row r="92" spans="1:161" s="13" customFormat="1" ht="18" customHeight="1">
      <c r="A92" s="39">
        <v>77</v>
      </c>
      <c r="B92" s="40"/>
      <c r="C92" s="40"/>
      <c r="D92" s="40"/>
      <c r="E92" s="41"/>
      <c r="F92" s="33" t="s">
        <v>165</v>
      </c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5"/>
      <c r="AU92" s="30">
        <v>4</v>
      </c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0">
        <v>4</v>
      </c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2"/>
      <c r="BU92" s="30">
        <v>0</v>
      </c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2"/>
      <c r="CT92" s="30">
        <v>0</v>
      </c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0">
        <v>0</v>
      </c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2"/>
      <c r="DT92" s="30">
        <v>0</v>
      </c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2"/>
      <c r="ES92" s="30">
        <v>0</v>
      </c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2"/>
    </row>
    <row r="93" spans="1:161" s="16" customFormat="1" ht="18" customHeight="1">
      <c r="A93" s="39">
        <v>78</v>
      </c>
      <c r="B93" s="40"/>
      <c r="C93" s="40"/>
      <c r="D93" s="40"/>
      <c r="E93" s="41"/>
      <c r="F93" s="36" t="s">
        <v>98</v>
      </c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8"/>
      <c r="AU93" s="25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5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7"/>
      <c r="BU93" s="25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7"/>
      <c r="CT93" s="25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5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7"/>
      <c r="DT93" s="25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7"/>
      <c r="ES93" s="25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7"/>
    </row>
    <row r="94" spans="1:161" s="16" customFormat="1" ht="18" customHeight="1">
      <c r="A94" s="39">
        <v>79</v>
      </c>
      <c r="B94" s="40"/>
      <c r="C94" s="40"/>
      <c r="D94" s="40"/>
      <c r="E94" s="41"/>
      <c r="F94" s="33" t="s">
        <v>99</v>
      </c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5"/>
      <c r="AU94" s="30">
        <v>41</v>
      </c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0">
        <v>34</v>
      </c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2"/>
      <c r="BU94" s="30">
        <v>19</v>
      </c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2"/>
      <c r="CT94" s="30">
        <v>12</v>
      </c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0">
        <v>7</v>
      </c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2"/>
      <c r="DT94" s="30">
        <v>0</v>
      </c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2"/>
      <c r="ES94" s="30">
        <f t="shared" ref="ES94:ES95" si="1">DT94+BU94</f>
        <v>19</v>
      </c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2"/>
    </row>
    <row r="95" spans="1:161" s="16" customFormat="1" ht="18" customHeight="1">
      <c r="A95" s="39">
        <v>80</v>
      </c>
      <c r="B95" s="40"/>
      <c r="C95" s="40"/>
      <c r="D95" s="40"/>
      <c r="E95" s="41"/>
      <c r="F95" s="33" t="s">
        <v>166</v>
      </c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5"/>
      <c r="AU95" s="30">
        <v>1176</v>
      </c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0">
        <v>1106</v>
      </c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2"/>
      <c r="BU95" s="30">
        <v>70</v>
      </c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2"/>
      <c r="CT95" s="30">
        <v>337</v>
      </c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0">
        <v>315</v>
      </c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2"/>
      <c r="DT95" s="30">
        <v>12</v>
      </c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2"/>
      <c r="ES95" s="30">
        <f t="shared" si="1"/>
        <v>82</v>
      </c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2"/>
    </row>
    <row r="96" spans="1:161" s="17" customFormat="1" ht="21" customHeight="1">
      <c r="A96" s="22" t="s">
        <v>70</v>
      </c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4"/>
      <c r="AU96" s="25">
        <f>AU95+AU94+AU92+AU91+AU89+AU88+AU86+AU84+AU82+AU81+AU79+AU77+AU75+AU73+AU71+AU70+AU68+AU66+AU65+AU63+AU61+AU59+AU56+AU54+AU52+AU51+AU49+AU48+AU46+AU44+AU43+AU41+AU36+AU34+AU32+AU31+AU29+AU28+AU26+AU23+AU20+AU18+AU17</f>
        <v>27278</v>
      </c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5">
        <f>BH95+BH94+BH92+BH91+BH89+BH88+BH86+BH84+BH82+BH81+BH79+BH77+BH75+BH73+BH71+BH70+BH68+BH66+BH65+BH63+BH61+BH59+BH56+BH54+BH52+BH51+BH49+BH48+BH46+BH44+BH43+BH41+BH36+BH34+BH32+BH31+BH29+BH28+BH26+BH23+BH20+BH18+BH17</f>
        <v>25603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5">
        <f>BU95+BU94+BU92+BU91+BU89+BU88+BU86+BU84+BU82+BU81+BU79+BU77+BU75+BU73+BU71+BU70+BU68+BU66+BU65+BU63+BU61+BU59+BU56+BU54+BU52+BU51+BU49+BU48+BU46+BU44+BU43+BU41+BU36+BU34+BU32+BU31+BU29+BU28+BU26+BU23+BU20+BU18+BU17</f>
        <v>2224</v>
      </c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7"/>
      <c r="CT96" s="25">
        <f>SUM(CT16:DF95)</f>
        <v>10496</v>
      </c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5">
        <f>SUM(DG16:DR95)</f>
        <v>9891</v>
      </c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7"/>
      <c r="DT96" s="25">
        <f>SUM(DT16:ER95)</f>
        <v>2883</v>
      </c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7"/>
      <c r="ES96" s="25">
        <f>ES95+ES94+ES92+ES91+ES89+ES88+ES86+ES84+ES82+ES81+ES79+ES77+ES76+ES75+ES73+ES71+ES70+ES68+ES66+ES65+ES63+ES61+ES59+ES57+ES56+ES54+ES52+ES51+ES49+ES48+ES46+ES44+ES43+ES41+ES39+ES38+ES37+ES36+ES34+ES33+ES32+ES31+ES29+ES28+ES26+ES24+ES23+ES21+ES20+ES18+ES17</f>
        <v>5107</v>
      </c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7"/>
    </row>
    <row r="97" spans="1:161" s="2" customFormat="1" ht="12.75" customHeight="1">
      <c r="B97" s="18"/>
      <c r="C97" s="18"/>
      <c r="D97" s="18"/>
      <c r="E97" s="18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</row>
    <row r="98" spans="1:161" s="2" customFormat="1">
      <c r="A98" s="28" t="s">
        <v>71</v>
      </c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9" t="s">
        <v>72</v>
      </c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14"/>
      <c r="DD98" s="14"/>
      <c r="DE98" s="14"/>
      <c r="DF98" s="14"/>
      <c r="DG98" s="14"/>
    </row>
    <row r="99" spans="1:161" s="7" customForma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20" t="s">
        <v>73</v>
      </c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/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/>
      <c r="CW99" s="20"/>
      <c r="CX99" s="20"/>
      <c r="CY99" s="20"/>
      <c r="CZ99" s="20"/>
      <c r="DA99" s="20"/>
      <c r="DB99" s="20"/>
      <c r="DC99" s="14"/>
      <c r="DD99" s="14"/>
      <c r="DE99" s="14"/>
      <c r="DF99" s="14"/>
      <c r="DG99" s="14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</row>
    <row r="100" spans="1:161" s="12" customFormat="1" ht="12.75" customHeight="1">
      <c r="A100" s="21" t="s">
        <v>74</v>
      </c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7"/>
      <c r="AF100" s="7"/>
      <c r="AG100" s="7"/>
      <c r="AH100" s="7"/>
      <c r="AI100" s="7"/>
      <c r="AJ100" s="21" t="s">
        <v>75</v>
      </c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</row>
    <row r="101" spans="1:161" ht="12.75" customHeight="1">
      <c r="A101" s="20" t="s">
        <v>76</v>
      </c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19"/>
      <c r="AF101" s="19"/>
      <c r="AG101" s="19"/>
      <c r="AH101" s="19"/>
      <c r="AI101" s="12"/>
      <c r="AJ101" s="20" t="s">
        <v>77</v>
      </c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 t="s">
        <v>78</v>
      </c>
    </row>
  </sheetData>
  <mergeCells count="762">
    <mergeCell ref="EI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DG96:DS96"/>
    <mergeCell ref="DT96:ER96"/>
    <mergeCell ref="ES96:FE96"/>
    <mergeCell ref="A98:AO98"/>
    <mergeCell ref="AP98:DB98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P99:DB99"/>
    <mergeCell ref="A100:AD100"/>
    <mergeCell ref="AJ100:BM100"/>
    <mergeCell ref="A101:AD101"/>
    <mergeCell ref="AJ101:BM101"/>
    <mergeCell ref="A96:AT96"/>
    <mergeCell ref="AU96:BG96"/>
    <mergeCell ref="BH96:BT96"/>
    <mergeCell ref="BU96:CS96"/>
    <mergeCell ref="CT96:DF96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00"/>
  <sheetViews>
    <sheetView topLeftCell="A11" workbookViewId="0">
      <selection activeCell="FM70" sqref="FM70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K2" s="45" t="s">
        <v>0</v>
      </c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210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211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212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5" customFormat="1" ht="23.25" customHeight="1">
      <c r="A16" s="39">
        <v>1</v>
      </c>
      <c r="B16" s="40"/>
      <c r="C16" s="40"/>
      <c r="D16" s="40"/>
      <c r="E16" s="41"/>
      <c r="F16" s="22" t="s">
        <v>15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4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4" customFormat="1" ht="21.75" customHeight="1">
      <c r="A17" s="39">
        <v>2</v>
      </c>
      <c r="B17" s="40"/>
      <c r="C17" s="40"/>
      <c r="D17" s="40"/>
      <c r="E17" s="41"/>
      <c r="F17" s="39" t="s">
        <v>16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0">
        <v>738</v>
      </c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>
        <v>693</v>
      </c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>
        <v>29</v>
      </c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172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167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f>DT17+BU17</f>
        <v>29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4" customFormat="1" ht="21.75" customHeight="1">
      <c r="A18" s="39">
        <v>3</v>
      </c>
      <c r="B18" s="40"/>
      <c r="C18" s="40"/>
      <c r="D18" s="40"/>
      <c r="E18" s="41"/>
      <c r="F18" s="39" t="s">
        <v>124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6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2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0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v>0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4" customFormat="1" ht="21.75" customHeight="1">
      <c r="A19" s="39">
        <v>4</v>
      </c>
      <c r="B19" s="40"/>
      <c r="C19" s="40"/>
      <c r="D19" s="40"/>
      <c r="E19" s="41"/>
      <c r="F19" s="22" t="s">
        <v>102</v>
      </c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4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4" customFormat="1" ht="21.75" customHeight="1">
      <c r="A20" s="39">
        <v>5</v>
      </c>
      <c r="B20" s="40"/>
      <c r="C20" s="40"/>
      <c r="D20" s="40"/>
      <c r="E20" s="41"/>
      <c r="F20" s="39" t="s">
        <v>103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0">
        <v>365</v>
      </c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>
        <v>339</v>
      </c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>
        <v>0</v>
      </c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105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99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0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f>DT20+BU20</f>
        <v>0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4" customFormat="1" ht="21.75" customHeight="1">
      <c r="A21" s="39">
        <v>6</v>
      </c>
      <c r="B21" s="40"/>
      <c r="C21" s="40"/>
      <c r="D21" s="40"/>
      <c r="E21" s="41"/>
      <c r="F21" s="39" t="s">
        <v>126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4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0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0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6" customFormat="1" ht="18" customHeight="1">
      <c r="A22" s="39">
        <v>7</v>
      </c>
      <c r="B22" s="40"/>
      <c r="C22" s="40"/>
      <c r="D22" s="40"/>
      <c r="E22" s="41"/>
      <c r="F22" s="36" t="s">
        <v>81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25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5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7"/>
      <c r="BU22" s="25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7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25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7"/>
    </row>
    <row r="23" spans="1:161" s="16" customFormat="1" ht="18" customHeight="1">
      <c r="A23" s="39">
        <v>8</v>
      </c>
      <c r="B23" s="40"/>
      <c r="C23" s="40"/>
      <c r="D23" s="40"/>
      <c r="E23" s="41"/>
      <c r="F23" s="33" t="s">
        <v>171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>
        <v>700</v>
      </c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>
        <v>658</v>
      </c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>
        <v>11</v>
      </c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105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99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20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f>DT23+BU23</f>
        <v>31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3" t="s">
        <v>82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1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0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0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39">
        <v>10</v>
      </c>
      <c r="B25" s="40"/>
      <c r="C25" s="40"/>
      <c r="D25" s="40"/>
      <c r="E25" s="41"/>
      <c r="F25" s="36" t="s">
        <v>17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25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5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7"/>
      <c r="BU25" s="25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7"/>
      <c r="CT25" s="25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5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7"/>
      <c r="DT25" s="25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7"/>
      <c r="ES25" s="25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7"/>
    </row>
    <row r="26" spans="1:161" s="13" customFormat="1" ht="18" customHeight="1">
      <c r="A26" s="39">
        <v>11</v>
      </c>
      <c r="B26" s="40"/>
      <c r="C26" s="40"/>
      <c r="D26" s="40"/>
      <c r="E26" s="41"/>
      <c r="F26" s="33" t="s">
        <v>18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>
        <v>715</v>
      </c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>
        <v>675</v>
      </c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>
        <v>12</v>
      </c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169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161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5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f>DT26+BU26</f>
        <v>17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6" customFormat="1" ht="18" customHeight="1">
      <c r="A27" s="39">
        <v>12</v>
      </c>
      <c r="B27" s="40"/>
      <c r="C27" s="40"/>
      <c r="D27" s="40"/>
      <c r="E27" s="41"/>
      <c r="F27" s="36" t="s">
        <v>93</v>
      </c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8"/>
      <c r="AU27" s="25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5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7"/>
      <c r="BU27" s="25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7"/>
      <c r="CT27" s="25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5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7"/>
      <c r="DT27" s="25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7"/>
      <c r="ES27" s="25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7"/>
    </row>
    <row r="28" spans="1:161" s="16" customFormat="1" ht="18" customHeight="1">
      <c r="A28" s="39">
        <v>13</v>
      </c>
      <c r="B28" s="40"/>
      <c r="C28" s="40"/>
      <c r="D28" s="40"/>
      <c r="E28" s="41"/>
      <c r="F28" s="33" t="s">
        <v>94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>
        <v>915</v>
      </c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>
        <v>863</v>
      </c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>
        <v>119</v>
      </c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308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292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24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f t="shared" ref="ES28:ES90" si="0">DT28+BU28</f>
        <v>143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39">
        <v>14</v>
      </c>
      <c r="B29" s="40"/>
      <c r="C29" s="40"/>
      <c r="D29" s="40"/>
      <c r="E29" s="41"/>
      <c r="F29" s="33" t="s">
        <v>131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>
        <v>47</v>
      </c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>
        <v>46</v>
      </c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>
        <v>36</v>
      </c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37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36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29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f t="shared" si="0"/>
        <v>65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6" customFormat="1" ht="18" customHeight="1">
      <c r="A30" s="39">
        <v>15</v>
      </c>
      <c r="B30" s="40"/>
      <c r="C30" s="40"/>
      <c r="D30" s="40"/>
      <c r="E30" s="41"/>
      <c r="F30" s="36" t="s">
        <v>19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8"/>
      <c r="AU30" s="25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5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7"/>
      <c r="BU30" s="25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7"/>
      <c r="CT30" s="25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5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7"/>
      <c r="DT30" s="25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7"/>
      <c r="ES30" s="25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7"/>
    </row>
    <row r="31" spans="1:161" s="16" customFormat="1" ht="18" customHeight="1">
      <c r="A31" s="39">
        <v>16</v>
      </c>
      <c r="B31" s="40"/>
      <c r="C31" s="40"/>
      <c r="D31" s="40"/>
      <c r="E31" s="41"/>
      <c r="F31" s="33" t="s">
        <v>20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>
        <v>858</v>
      </c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>
        <v>812</v>
      </c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>
        <v>112</v>
      </c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287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277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27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f t="shared" si="0"/>
        <v>139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6" customFormat="1" ht="18" customHeight="1">
      <c r="A32" s="39">
        <v>17</v>
      </c>
      <c r="B32" s="40"/>
      <c r="C32" s="40"/>
      <c r="D32" s="40"/>
      <c r="E32" s="41"/>
      <c r="F32" s="33" t="s">
        <v>136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2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0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0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v>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6" customFormat="1" ht="18" customHeight="1">
      <c r="A33" s="39">
        <v>18</v>
      </c>
      <c r="B33" s="40"/>
      <c r="C33" s="40"/>
      <c r="D33" s="40"/>
      <c r="E33" s="41"/>
      <c r="F33" s="33" t="s">
        <v>137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>
        <v>3</v>
      </c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>
        <v>3</v>
      </c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>
        <v>46</v>
      </c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1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0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0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f t="shared" si="0"/>
        <v>46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6" customFormat="1" ht="18" customHeight="1">
      <c r="A34" s="39">
        <v>19</v>
      </c>
      <c r="B34" s="40"/>
      <c r="C34" s="40"/>
      <c r="D34" s="40"/>
      <c r="E34" s="41"/>
      <c r="F34" s="33" t="s">
        <v>135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>
        <v>2</v>
      </c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>
        <v>2</v>
      </c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>
        <v>19</v>
      </c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0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0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0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v>19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6" customFormat="1" ht="18" customHeight="1">
      <c r="A35" s="39">
        <v>20</v>
      </c>
      <c r="B35" s="40"/>
      <c r="C35" s="40"/>
      <c r="D35" s="40"/>
      <c r="E35" s="41"/>
      <c r="F35" s="36" t="s">
        <v>21</v>
      </c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8"/>
      <c r="AU35" s="25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5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7"/>
      <c r="BU35" s="25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7"/>
      <c r="CT35" s="25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5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7"/>
      <c r="DT35" s="25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7"/>
      <c r="ES35" s="25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7"/>
    </row>
    <row r="36" spans="1:161" s="16" customFormat="1" ht="18" customHeight="1">
      <c r="A36" s="39">
        <v>21</v>
      </c>
      <c r="B36" s="40"/>
      <c r="C36" s="40"/>
      <c r="D36" s="40"/>
      <c r="E36" s="41"/>
      <c r="F36" s="33" t="s">
        <v>22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5"/>
      <c r="AU36" s="30">
        <v>761</v>
      </c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>
        <v>718</v>
      </c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>
        <v>0</v>
      </c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>
        <v>104</v>
      </c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>
        <v>96</v>
      </c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>
        <v>11</v>
      </c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>
        <f t="shared" si="0"/>
        <v>11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3" customFormat="1" ht="18" customHeight="1">
      <c r="A37" s="39">
        <v>22</v>
      </c>
      <c r="B37" s="40"/>
      <c r="C37" s="40"/>
      <c r="D37" s="40"/>
      <c r="E37" s="41"/>
      <c r="F37" s="33" t="s">
        <v>24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>
        <v>131</v>
      </c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>
        <v>131</v>
      </c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>
        <v>0</v>
      </c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203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203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5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5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3" customFormat="1" ht="18" customHeight="1">
      <c r="A38" s="39">
        <v>23</v>
      </c>
      <c r="B38" s="40"/>
      <c r="C38" s="40"/>
      <c r="D38" s="40"/>
      <c r="E38" s="41"/>
      <c r="F38" s="33" t="s">
        <v>25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>
        <v>131</v>
      </c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>
        <v>131</v>
      </c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>
        <v>0</v>
      </c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202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202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2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v>2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6" customFormat="1" ht="18" customHeight="1">
      <c r="A39" s="39">
        <v>24</v>
      </c>
      <c r="B39" s="40"/>
      <c r="C39" s="40"/>
      <c r="D39" s="40"/>
      <c r="E39" s="41"/>
      <c r="F39" s="36" t="s">
        <v>26</v>
      </c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8"/>
      <c r="AU39" s="25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5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7"/>
      <c r="BU39" s="25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7"/>
      <c r="CT39" s="25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5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7"/>
      <c r="DT39" s="25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7"/>
      <c r="ES39" s="25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7"/>
    </row>
    <row r="40" spans="1:161" s="13" customFormat="1" ht="18" customHeight="1">
      <c r="A40" s="39">
        <v>25</v>
      </c>
      <c r="B40" s="40"/>
      <c r="C40" s="40"/>
      <c r="D40" s="40"/>
      <c r="E40" s="41"/>
      <c r="F40" s="33" t="s">
        <v>27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5"/>
      <c r="AU40" s="30">
        <v>688</v>
      </c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0">
        <v>644</v>
      </c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2"/>
      <c r="BU40" s="30">
        <v>0</v>
      </c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30">
        <v>89</v>
      </c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0">
        <v>86</v>
      </c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2"/>
      <c r="DT40" s="30">
        <v>0</v>
      </c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2"/>
      <c r="ES40" s="30">
        <f t="shared" si="0"/>
        <v>0</v>
      </c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6" customFormat="1" ht="18" customHeight="1">
      <c r="A41" s="39">
        <v>26</v>
      </c>
      <c r="B41" s="40"/>
      <c r="C41" s="40"/>
      <c r="D41" s="40"/>
      <c r="E41" s="41"/>
      <c r="F41" s="36" t="s">
        <v>28</v>
      </c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8"/>
      <c r="AU41" s="25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5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7"/>
      <c r="BU41" s="25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7"/>
      <c r="CT41" s="25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5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7"/>
      <c r="DT41" s="25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7"/>
      <c r="ES41" s="25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7"/>
    </row>
    <row r="42" spans="1:161" s="13" customFormat="1" ht="18" customHeight="1">
      <c r="A42" s="39">
        <v>27</v>
      </c>
      <c r="B42" s="40"/>
      <c r="C42" s="40"/>
      <c r="D42" s="40"/>
      <c r="E42" s="41"/>
      <c r="F42" s="33" t="s">
        <v>104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5"/>
      <c r="AU42" s="30">
        <v>868</v>
      </c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>
        <v>818</v>
      </c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>
        <v>10</v>
      </c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>
        <v>179</v>
      </c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>
        <v>171</v>
      </c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>
        <v>0</v>
      </c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>
        <f t="shared" si="0"/>
        <v>10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3" customFormat="1" ht="18" customHeight="1">
      <c r="A43" s="39">
        <v>28</v>
      </c>
      <c r="B43" s="40"/>
      <c r="C43" s="40"/>
      <c r="D43" s="40"/>
      <c r="E43" s="41"/>
      <c r="F43" s="33" t="s">
        <v>29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>
        <v>2</v>
      </c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>
        <v>2</v>
      </c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>
        <v>0</v>
      </c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10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4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0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v>0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6" customFormat="1" ht="18" customHeight="1">
      <c r="A44" s="39">
        <v>29</v>
      </c>
      <c r="B44" s="40"/>
      <c r="C44" s="40"/>
      <c r="D44" s="40"/>
      <c r="E44" s="41"/>
      <c r="F44" s="36" t="s">
        <v>30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  <c r="AU44" s="25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5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7"/>
      <c r="BU44" s="25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7"/>
      <c r="CT44" s="25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5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7"/>
      <c r="DT44" s="25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7"/>
      <c r="ES44" s="25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7"/>
    </row>
    <row r="45" spans="1:161" s="13" customFormat="1" ht="18" customHeight="1">
      <c r="A45" s="39">
        <v>30</v>
      </c>
      <c r="B45" s="40"/>
      <c r="C45" s="40"/>
      <c r="D45" s="40"/>
      <c r="E45" s="41"/>
      <c r="F45" s="33" t="s">
        <v>31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>
        <v>947</v>
      </c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>
        <v>892</v>
      </c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>
        <v>6</v>
      </c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215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207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0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f t="shared" si="0"/>
        <v>6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6" customFormat="1" ht="18" customHeight="1">
      <c r="A46" s="39">
        <v>31</v>
      </c>
      <c r="B46" s="40"/>
      <c r="C46" s="40"/>
      <c r="D46" s="40"/>
      <c r="E46" s="41"/>
      <c r="F46" s="36" t="s">
        <v>33</v>
      </c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8"/>
      <c r="AU46" s="25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5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7"/>
      <c r="BU46" s="25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7"/>
      <c r="CT46" s="25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5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7"/>
      <c r="DT46" s="25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7"/>
      <c r="ES46" s="25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7"/>
    </row>
    <row r="47" spans="1:161" s="16" customFormat="1" ht="18" customHeight="1">
      <c r="A47" s="39">
        <v>32</v>
      </c>
      <c r="B47" s="40"/>
      <c r="C47" s="40"/>
      <c r="D47" s="40"/>
      <c r="E47" s="41"/>
      <c r="F47" s="33" t="s">
        <v>34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>
        <v>899</v>
      </c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>
        <v>845</v>
      </c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>
        <v>1</v>
      </c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237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225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65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f t="shared" si="0"/>
        <v>66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6" customFormat="1" ht="18" customHeight="1">
      <c r="A48" s="39">
        <v>33</v>
      </c>
      <c r="B48" s="40"/>
      <c r="C48" s="40"/>
      <c r="D48" s="40"/>
      <c r="E48" s="41"/>
      <c r="F48" s="33" t="s">
        <v>35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5"/>
      <c r="AU48" s="30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>
        <v>13</v>
      </c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>
        <v>5</v>
      </c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>
        <v>0</v>
      </c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>
        <v>0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6" customFormat="1" ht="18" customHeight="1">
      <c r="A49" s="39">
        <v>34</v>
      </c>
      <c r="B49" s="40"/>
      <c r="C49" s="40"/>
      <c r="D49" s="40"/>
      <c r="E49" s="41"/>
      <c r="F49" s="36" t="s">
        <v>37</v>
      </c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8"/>
      <c r="AU49" s="25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5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7"/>
      <c r="BU49" s="25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7"/>
      <c r="CT49" s="25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5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7"/>
      <c r="DT49" s="25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7"/>
      <c r="ES49" s="25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7"/>
    </row>
    <row r="50" spans="1:161" s="16" customFormat="1" ht="18" customHeight="1">
      <c r="A50" s="39">
        <v>35</v>
      </c>
      <c r="B50" s="40"/>
      <c r="C50" s="40"/>
      <c r="D50" s="40"/>
      <c r="E50" s="41"/>
      <c r="F50" s="33" t="s">
        <v>145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5"/>
      <c r="AU50" s="30">
        <v>122</v>
      </c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0">
        <v>100</v>
      </c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2"/>
      <c r="BU50" s="30">
        <v>0</v>
      </c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2"/>
      <c r="CT50" s="30">
        <v>1</v>
      </c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0">
        <v>0</v>
      </c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2"/>
      <c r="DT50" s="30">
        <v>0</v>
      </c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2"/>
      <c r="ES50" s="30">
        <v>0</v>
      </c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1" s="16" customFormat="1" ht="18" customHeight="1">
      <c r="A51" s="39">
        <v>36</v>
      </c>
      <c r="B51" s="40"/>
      <c r="C51" s="40"/>
      <c r="D51" s="40"/>
      <c r="E51" s="41"/>
      <c r="F51" s="33" t="s">
        <v>38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>
        <v>800</v>
      </c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>
        <v>759</v>
      </c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>
        <v>35</v>
      </c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195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186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7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f t="shared" si="0"/>
        <v>42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6" customFormat="1" ht="18" customHeight="1">
      <c r="A52" s="39">
        <v>37</v>
      </c>
      <c r="B52" s="40"/>
      <c r="C52" s="40"/>
      <c r="D52" s="40"/>
      <c r="E52" s="41"/>
      <c r="F52" s="36" t="s">
        <v>39</v>
      </c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8"/>
      <c r="AU52" s="25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5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7"/>
      <c r="BU52" s="25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7"/>
      <c r="CT52" s="25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5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7"/>
      <c r="DT52" s="25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7"/>
      <c r="ES52" s="25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7"/>
    </row>
    <row r="53" spans="1:161" s="16" customFormat="1" ht="18" customHeight="1">
      <c r="A53" s="39">
        <v>38</v>
      </c>
      <c r="B53" s="40"/>
      <c r="C53" s="40"/>
      <c r="D53" s="40"/>
      <c r="E53" s="41"/>
      <c r="F53" s="33" t="s">
        <v>40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>
        <v>897</v>
      </c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>
        <v>852</v>
      </c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>
        <v>32</v>
      </c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322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311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37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f t="shared" si="0"/>
        <v>69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</row>
    <row r="54" spans="1:161" s="16" customFormat="1" ht="18" customHeight="1">
      <c r="A54" s="39">
        <v>39</v>
      </c>
      <c r="B54" s="40"/>
      <c r="C54" s="40"/>
      <c r="D54" s="40"/>
      <c r="E54" s="41"/>
      <c r="F54" s="36" t="s">
        <v>41</v>
      </c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8"/>
      <c r="AU54" s="25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5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7"/>
      <c r="BU54" s="25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7"/>
      <c r="CT54" s="25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5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7"/>
      <c r="DT54" s="25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7"/>
      <c r="ES54" s="25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7"/>
    </row>
    <row r="55" spans="1:161" s="16" customFormat="1" ht="18" customHeight="1">
      <c r="A55" s="39">
        <v>40</v>
      </c>
      <c r="B55" s="40"/>
      <c r="C55" s="40"/>
      <c r="D55" s="40"/>
      <c r="E55" s="41"/>
      <c r="F55" s="33" t="s">
        <v>42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>
        <v>812</v>
      </c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>
        <v>766</v>
      </c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>
        <v>43</v>
      </c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268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254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45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f t="shared" si="0"/>
        <v>88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6" customFormat="1" ht="18" customHeight="1">
      <c r="A56" s="39">
        <v>41</v>
      </c>
      <c r="B56" s="40"/>
      <c r="C56" s="40"/>
      <c r="D56" s="40"/>
      <c r="E56" s="41"/>
      <c r="F56" s="33" t="s">
        <v>150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5"/>
      <c r="AU56" s="3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>
        <v>4</v>
      </c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>
        <v>0</v>
      </c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>
        <v>0</v>
      </c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>
        <v>0</v>
      </c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6" customFormat="1" ht="18" customHeight="1">
      <c r="A57" s="39">
        <v>42</v>
      </c>
      <c r="B57" s="40"/>
      <c r="C57" s="40"/>
      <c r="D57" s="40"/>
      <c r="E57" s="41"/>
      <c r="F57" s="36" t="s">
        <v>43</v>
      </c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8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6" customFormat="1" ht="18" customHeight="1">
      <c r="A58" s="39">
        <v>43</v>
      </c>
      <c r="B58" s="40"/>
      <c r="C58" s="40"/>
      <c r="D58" s="40"/>
      <c r="E58" s="41"/>
      <c r="F58" s="33" t="s">
        <v>44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5"/>
      <c r="AU58" s="30">
        <v>2</v>
      </c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0">
        <v>2</v>
      </c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2"/>
      <c r="BU58" s="30">
        <v>4</v>
      </c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2"/>
      <c r="CT58" s="30">
        <v>1</v>
      </c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0">
        <v>0</v>
      </c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2"/>
      <c r="DT58" s="30">
        <v>0</v>
      </c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2"/>
      <c r="ES58" s="30">
        <v>4</v>
      </c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2"/>
    </row>
    <row r="59" spans="1:161" s="16" customFormat="1" ht="18" customHeight="1">
      <c r="A59" s="39">
        <v>44</v>
      </c>
      <c r="B59" s="40"/>
      <c r="C59" s="40"/>
      <c r="D59" s="40"/>
      <c r="E59" s="41"/>
      <c r="F59" s="36" t="s">
        <v>85</v>
      </c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8"/>
      <c r="AU59" s="25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5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7"/>
      <c r="BU59" s="25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7"/>
      <c r="CT59" s="25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5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7"/>
      <c r="DT59" s="25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7"/>
      <c r="ES59" s="25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7"/>
    </row>
    <row r="60" spans="1:161" s="13" customFormat="1" ht="18" customHeight="1">
      <c r="A60" s="39">
        <v>45</v>
      </c>
      <c r="B60" s="40"/>
      <c r="C60" s="40"/>
      <c r="D60" s="40"/>
      <c r="E60" s="41"/>
      <c r="F60" s="33" t="s">
        <v>86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5"/>
      <c r="AU60" s="30">
        <v>679</v>
      </c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0">
        <v>639</v>
      </c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2"/>
      <c r="BU60" s="30">
        <v>0</v>
      </c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2"/>
      <c r="CT60" s="30">
        <v>136</v>
      </c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0">
        <v>130</v>
      </c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2"/>
      <c r="DT60" s="30">
        <v>0</v>
      </c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2"/>
      <c r="ES60" s="30">
        <f t="shared" si="0"/>
        <v>0</v>
      </c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1" s="16" customFormat="1" ht="18" customHeight="1">
      <c r="A61" s="39">
        <v>46</v>
      </c>
      <c r="B61" s="40"/>
      <c r="C61" s="40"/>
      <c r="D61" s="40"/>
      <c r="E61" s="41"/>
      <c r="F61" s="36" t="s">
        <v>87</v>
      </c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8"/>
      <c r="AU61" s="25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5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7"/>
      <c r="BU61" s="25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7"/>
      <c r="CT61" s="25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5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7"/>
      <c r="DT61" s="25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7"/>
      <c r="ES61" s="25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7"/>
    </row>
    <row r="62" spans="1:161" s="16" customFormat="1" ht="18" customHeight="1">
      <c r="A62" s="39">
        <v>47</v>
      </c>
      <c r="B62" s="40"/>
      <c r="C62" s="40"/>
      <c r="D62" s="40"/>
      <c r="E62" s="41"/>
      <c r="F62" s="33" t="s">
        <v>88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>
        <v>709</v>
      </c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>
        <v>668</v>
      </c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>
        <v>0</v>
      </c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>
        <v>116</v>
      </c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>
        <v>110</v>
      </c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>
        <v>0</v>
      </c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f t="shared" si="0"/>
        <v>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6" customFormat="1" ht="18" customHeight="1">
      <c r="A63" s="39">
        <v>48</v>
      </c>
      <c r="B63" s="40"/>
      <c r="C63" s="40"/>
      <c r="D63" s="40"/>
      <c r="E63" s="41"/>
      <c r="F63" s="36" t="s">
        <v>90</v>
      </c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8"/>
      <c r="AU63" s="25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5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7"/>
      <c r="BU63" s="25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7"/>
      <c r="CT63" s="25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5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7"/>
      <c r="DT63" s="25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7"/>
      <c r="ES63" s="25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7"/>
    </row>
    <row r="64" spans="1:161" s="16" customFormat="1" ht="18" customHeight="1">
      <c r="A64" s="39">
        <v>49</v>
      </c>
      <c r="B64" s="40"/>
      <c r="C64" s="40"/>
      <c r="D64" s="40"/>
      <c r="E64" s="41"/>
      <c r="F64" s="33" t="s">
        <v>91</v>
      </c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5"/>
      <c r="AU64" s="30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0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2"/>
      <c r="BU64" s="30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2"/>
      <c r="CT64" s="30">
        <v>29</v>
      </c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0">
        <v>20</v>
      </c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2"/>
      <c r="DT64" s="30">
        <v>0</v>
      </c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2"/>
      <c r="ES64" s="30">
        <v>0</v>
      </c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2"/>
    </row>
    <row r="65" spans="1:161" s="16" customFormat="1" ht="18" customHeight="1">
      <c r="A65" s="39">
        <v>50</v>
      </c>
      <c r="B65" s="40"/>
      <c r="C65" s="40"/>
      <c r="D65" s="40"/>
      <c r="E65" s="41"/>
      <c r="F65" s="33" t="s">
        <v>106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5"/>
      <c r="AU65" s="30">
        <v>769</v>
      </c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>
        <v>722</v>
      </c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>
        <v>0</v>
      </c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>
        <v>166</v>
      </c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>
        <v>158</v>
      </c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>
        <v>0</v>
      </c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>
        <f t="shared" si="0"/>
        <v>0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6" customFormat="1" ht="18" customHeight="1">
      <c r="A66" s="39">
        <v>51</v>
      </c>
      <c r="B66" s="40"/>
      <c r="C66" s="40"/>
      <c r="D66" s="40"/>
      <c r="E66" s="41"/>
      <c r="F66" s="36" t="s">
        <v>45</v>
      </c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8"/>
      <c r="AU66" s="25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5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7"/>
      <c r="BU66" s="25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7"/>
      <c r="CT66" s="25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5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7"/>
      <c r="DT66" s="25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7"/>
      <c r="ES66" s="25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7"/>
    </row>
    <row r="67" spans="1:161" s="13" customFormat="1" ht="18" customHeight="1">
      <c r="A67" s="39">
        <v>52</v>
      </c>
      <c r="B67" s="40"/>
      <c r="C67" s="40"/>
      <c r="D67" s="40"/>
      <c r="E67" s="41"/>
      <c r="F67" s="33" t="s">
        <v>46</v>
      </c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5"/>
      <c r="AU67" s="30">
        <v>1010</v>
      </c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0">
        <v>942</v>
      </c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2"/>
      <c r="BU67" s="30">
        <v>7</v>
      </c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2"/>
      <c r="CT67" s="30">
        <v>324</v>
      </c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0">
        <v>312</v>
      </c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2"/>
      <c r="DT67" s="30">
        <v>37</v>
      </c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2"/>
      <c r="ES67" s="30">
        <f t="shared" si="0"/>
        <v>44</v>
      </c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6" customFormat="1" ht="18" customHeight="1">
      <c r="A68" s="39">
        <v>53</v>
      </c>
      <c r="B68" s="40"/>
      <c r="C68" s="40"/>
      <c r="D68" s="40"/>
      <c r="E68" s="41"/>
      <c r="F68" s="36" t="s">
        <v>48</v>
      </c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8"/>
      <c r="AU68" s="25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5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7"/>
      <c r="BU68" s="25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7"/>
      <c r="CT68" s="25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5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7"/>
      <c r="DT68" s="25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7"/>
      <c r="ES68" s="25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7"/>
    </row>
    <row r="69" spans="1:161" s="16" customFormat="1" ht="18" customHeight="1">
      <c r="A69" s="39">
        <v>54</v>
      </c>
      <c r="B69" s="40"/>
      <c r="C69" s="40"/>
      <c r="D69" s="40"/>
      <c r="E69" s="41"/>
      <c r="F69" s="33" t="s">
        <v>49</v>
      </c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5"/>
      <c r="AU69" s="30">
        <v>841</v>
      </c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0">
        <v>794</v>
      </c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2"/>
      <c r="BU69" s="30">
        <v>22</v>
      </c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2"/>
      <c r="CT69" s="30">
        <v>226</v>
      </c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0">
        <v>215</v>
      </c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2"/>
      <c r="DT69" s="30">
        <v>11</v>
      </c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2"/>
      <c r="ES69" s="30">
        <f t="shared" si="0"/>
        <v>33</v>
      </c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2"/>
    </row>
    <row r="70" spans="1:161" s="16" customFormat="1" ht="18" customHeight="1">
      <c r="A70" s="39">
        <v>55</v>
      </c>
      <c r="B70" s="40"/>
      <c r="C70" s="40"/>
      <c r="D70" s="40"/>
      <c r="E70" s="41"/>
      <c r="F70" s="33" t="s">
        <v>50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5"/>
      <c r="AU70" s="30">
        <v>10</v>
      </c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0">
        <v>10</v>
      </c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2"/>
      <c r="BU70" s="30">
        <v>0</v>
      </c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2"/>
      <c r="CT70" s="30">
        <v>4</v>
      </c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0">
        <v>3</v>
      </c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2"/>
      <c r="DT70" s="30">
        <v>0</v>
      </c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2"/>
      <c r="ES70" s="30">
        <v>0</v>
      </c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2"/>
    </row>
    <row r="71" spans="1:161" s="16" customFormat="1" ht="18" customHeight="1">
      <c r="A71" s="39">
        <v>56</v>
      </c>
      <c r="B71" s="40"/>
      <c r="C71" s="40"/>
      <c r="D71" s="40"/>
      <c r="E71" s="41"/>
      <c r="F71" s="36" t="s">
        <v>53</v>
      </c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8"/>
      <c r="AU71" s="25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5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7"/>
      <c r="BU71" s="25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7"/>
      <c r="CT71" s="25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5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7"/>
      <c r="DT71" s="25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7"/>
      <c r="ES71" s="25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7"/>
    </row>
    <row r="72" spans="1:161" s="13" customFormat="1" ht="18" customHeight="1">
      <c r="A72" s="39">
        <v>57</v>
      </c>
      <c r="B72" s="40"/>
      <c r="C72" s="40"/>
      <c r="D72" s="40"/>
      <c r="E72" s="41"/>
      <c r="F72" s="33" t="s">
        <v>54</v>
      </c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5"/>
      <c r="AU72" s="30">
        <v>694</v>
      </c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0">
        <v>653</v>
      </c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2"/>
      <c r="BU72" s="30">
        <v>0</v>
      </c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2"/>
      <c r="CT72" s="30">
        <v>103</v>
      </c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0">
        <v>98</v>
      </c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2"/>
      <c r="DT72" s="30">
        <v>0</v>
      </c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2"/>
      <c r="ES72" s="30">
        <f t="shared" si="0"/>
        <v>0</v>
      </c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2"/>
    </row>
    <row r="73" spans="1:161" s="16" customFormat="1" ht="18" customHeight="1">
      <c r="A73" s="39">
        <v>58</v>
      </c>
      <c r="B73" s="40"/>
      <c r="C73" s="40"/>
      <c r="D73" s="40"/>
      <c r="E73" s="41"/>
      <c r="F73" s="36" t="s">
        <v>55</v>
      </c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8"/>
      <c r="AU73" s="25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5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7"/>
      <c r="BU73" s="25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7"/>
      <c r="CT73" s="25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5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7"/>
      <c r="DT73" s="25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7"/>
      <c r="ES73" s="25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7"/>
    </row>
    <row r="74" spans="1:161" s="16" customFormat="1" ht="18" customHeight="1">
      <c r="A74" s="39">
        <v>59</v>
      </c>
      <c r="B74" s="40"/>
      <c r="C74" s="40"/>
      <c r="D74" s="40"/>
      <c r="E74" s="41"/>
      <c r="F74" s="33" t="s">
        <v>56</v>
      </c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5"/>
      <c r="AU74" s="30">
        <v>693</v>
      </c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0">
        <v>652</v>
      </c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2"/>
      <c r="BU74" s="30">
        <v>0</v>
      </c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2"/>
      <c r="CT74" s="30">
        <v>140</v>
      </c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0">
        <v>134</v>
      </c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2"/>
      <c r="DT74" s="30">
        <v>0</v>
      </c>
      <c r="DU74" s="31"/>
      <c r="DV74" s="31"/>
      <c r="DW74" s="31"/>
      <c r="DX74" s="31"/>
      <c r="DY74" s="31"/>
      <c r="DZ74" s="31"/>
      <c r="EA74" s="31"/>
      <c r="EB74" s="31"/>
      <c r="EC74" s="31"/>
      <c r="ED74" s="31"/>
      <c r="EE74" s="31"/>
      <c r="EF74" s="31"/>
      <c r="EG74" s="31"/>
      <c r="EH74" s="31"/>
      <c r="EI74" s="31"/>
      <c r="EJ74" s="31"/>
      <c r="EK74" s="31"/>
      <c r="EL74" s="31"/>
      <c r="EM74" s="31"/>
      <c r="EN74" s="31"/>
      <c r="EO74" s="31"/>
      <c r="EP74" s="31"/>
      <c r="EQ74" s="31"/>
      <c r="ER74" s="32"/>
      <c r="ES74" s="30">
        <f t="shared" si="0"/>
        <v>0</v>
      </c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2"/>
    </row>
    <row r="75" spans="1:161" s="13" customFormat="1" ht="18" customHeight="1">
      <c r="A75" s="39">
        <v>60</v>
      </c>
      <c r="B75" s="40"/>
      <c r="C75" s="40"/>
      <c r="D75" s="40"/>
      <c r="E75" s="41"/>
      <c r="F75" s="33" t="s">
        <v>25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5"/>
      <c r="AU75" s="30">
        <v>6</v>
      </c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0">
        <v>6</v>
      </c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2"/>
      <c r="BU75" s="30">
        <v>0</v>
      </c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2"/>
      <c r="CT75" s="30">
        <v>31</v>
      </c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0">
        <v>31</v>
      </c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2"/>
      <c r="DT75" s="30">
        <v>2</v>
      </c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2"/>
      <c r="ES75" s="30">
        <v>2</v>
      </c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2"/>
    </row>
    <row r="76" spans="1:161" s="13" customFormat="1" ht="18" customHeight="1">
      <c r="A76" s="39">
        <v>61</v>
      </c>
      <c r="B76" s="40"/>
      <c r="C76" s="40"/>
      <c r="D76" s="40"/>
      <c r="E76" s="41"/>
      <c r="F76" s="33" t="s">
        <v>57</v>
      </c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5"/>
      <c r="AU76" s="30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0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2"/>
      <c r="BU76" s="30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2"/>
      <c r="CT76" s="30">
        <v>5</v>
      </c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0">
        <v>4</v>
      </c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2"/>
      <c r="DT76" s="30">
        <v>0</v>
      </c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2"/>
      <c r="ES76" s="30">
        <v>0</v>
      </c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2"/>
    </row>
    <row r="77" spans="1:161" s="16" customFormat="1" ht="18" customHeight="1">
      <c r="A77" s="39">
        <v>62</v>
      </c>
      <c r="B77" s="40"/>
      <c r="C77" s="40"/>
      <c r="D77" s="40"/>
      <c r="E77" s="41"/>
      <c r="F77" s="36" t="s">
        <v>189</v>
      </c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8"/>
      <c r="AU77" s="25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5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7"/>
      <c r="BU77" s="25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7"/>
      <c r="CT77" s="25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5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7"/>
      <c r="DT77" s="25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7"/>
      <c r="ES77" s="25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7"/>
    </row>
    <row r="78" spans="1:161" s="13" customFormat="1" ht="18" customHeight="1">
      <c r="A78" s="39">
        <v>63</v>
      </c>
      <c r="B78" s="40"/>
      <c r="C78" s="40"/>
      <c r="D78" s="40"/>
      <c r="E78" s="41"/>
      <c r="F78" s="33" t="s">
        <v>190</v>
      </c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5"/>
      <c r="AU78" s="30">
        <v>705</v>
      </c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0">
        <v>660</v>
      </c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2"/>
      <c r="BU78" s="30">
        <v>0</v>
      </c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2"/>
      <c r="CT78" s="30">
        <v>47</v>
      </c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0">
        <v>44</v>
      </c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2"/>
      <c r="DT78" s="30">
        <v>2</v>
      </c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2"/>
      <c r="ES78" s="30">
        <f t="shared" si="0"/>
        <v>2</v>
      </c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2"/>
    </row>
    <row r="79" spans="1:161" s="16" customFormat="1" ht="18" customHeight="1">
      <c r="A79" s="39">
        <v>64</v>
      </c>
      <c r="B79" s="40"/>
      <c r="C79" s="40"/>
      <c r="D79" s="40"/>
      <c r="E79" s="41"/>
      <c r="F79" s="36" t="s">
        <v>58</v>
      </c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8"/>
      <c r="AU79" s="25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5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7"/>
      <c r="BU79" s="25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7"/>
      <c r="CT79" s="25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5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7"/>
      <c r="DT79" s="25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7"/>
      <c r="ES79" s="25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7"/>
    </row>
    <row r="80" spans="1:161" s="16" customFormat="1" ht="18" customHeight="1">
      <c r="A80" s="39">
        <v>65</v>
      </c>
      <c r="B80" s="40"/>
      <c r="C80" s="40"/>
      <c r="D80" s="40"/>
      <c r="E80" s="41"/>
      <c r="F80" s="33" t="s">
        <v>97</v>
      </c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5"/>
      <c r="AU80" s="25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5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7"/>
      <c r="BU80" s="25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7"/>
      <c r="CT80" s="30">
        <v>3</v>
      </c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0">
        <v>1</v>
      </c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2"/>
      <c r="DT80" s="30">
        <v>0</v>
      </c>
      <c r="DU80" s="31"/>
      <c r="DV80" s="31"/>
      <c r="DW80" s="31"/>
      <c r="DX80" s="31"/>
      <c r="DY80" s="31"/>
      <c r="DZ80" s="31"/>
      <c r="EA80" s="31"/>
      <c r="EB80" s="31"/>
      <c r="EC80" s="31"/>
      <c r="ED80" s="31"/>
      <c r="EE80" s="31"/>
      <c r="EF80" s="31"/>
      <c r="EG80" s="31"/>
      <c r="EH80" s="31"/>
      <c r="EI80" s="31"/>
      <c r="EJ80" s="31"/>
      <c r="EK80" s="31"/>
      <c r="EL80" s="31"/>
      <c r="EM80" s="31"/>
      <c r="EN80" s="31"/>
      <c r="EO80" s="31"/>
      <c r="EP80" s="31"/>
      <c r="EQ80" s="31"/>
      <c r="ER80" s="32"/>
      <c r="ES80" s="30">
        <v>0</v>
      </c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2"/>
    </row>
    <row r="81" spans="1:161" s="16" customFormat="1" ht="18" customHeight="1">
      <c r="A81" s="39">
        <v>66</v>
      </c>
      <c r="B81" s="40"/>
      <c r="C81" s="40"/>
      <c r="D81" s="40"/>
      <c r="E81" s="41"/>
      <c r="F81" s="33" t="s">
        <v>155</v>
      </c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5"/>
      <c r="AU81" s="30">
        <v>986</v>
      </c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0">
        <v>931</v>
      </c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2"/>
      <c r="BU81" s="30">
        <v>53</v>
      </c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2"/>
      <c r="CT81" s="30">
        <v>358</v>
      </c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0">
        <v>343</v>
      </c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2"/>
      <c r="DT81" s="30">
        <v>65</v>
      </c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2"/>
      <c r="ES81" s="30">
        <f t="shared" si="0"/>
        <v>118</v>
      </c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2"/>
    </row>
    <row r="82" spans="1:161" s="16" customFormat="1" ht="18" customHeight="1">
      <c r="A82" s="39">
        <v>67</v>
      </c>
      <c r="B82" s="40"/>
      <c r="C82" s="40"/>
      <c r="D82" s="40"/>
      <c r="E82" s="41"/>
      <c r="F82" s="36" t="s">
        <v>118</v>
      </c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8"/>
      <c r="AU82" s="25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5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7"/>
      <c r="BU82" s="25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7"/>
      <c r="CT82" s="25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5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7"/>
      <c r="DT82" s="25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7"/>
      <c r="ES82" s="25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7"/>
    </row>
    <row r="83" spans="1:161" s="13" customFormat="1" ht="18" customHeight="1">
      <c r="A83" s="39">
        <v>68</v>
      </c>
      <c r="B83" s="40"/>
      <c r="C83" s="40"/>
      <c r="D83" s="40"/>
      <c r="E83" s="41"/>
      <c r="F83" s="33" t="s">
        <v>157</v>
      </c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5"/>
      <c r="AU83" s="30">
        <v>664</v>
      </c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0">
        <v>625</v>
      </c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2"/>
      <c r="BU83" s="30">
        <v>2</v>
      </c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2"/>
      <c r="CT83" s="30">
        <v>140</v>
      </c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0">
        <v>132</v>
      </c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2"/>
      <c r="DT83" s="30">
        <v>10</v>
      </c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2"/>
      <c r="ES83" s="30">
        <f t="shared" si="0"/>
        <v>12</v>
      </c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2"/>
    </row>
    <row r="84" spans="1:161" s="16" customFormat="1" ht="18" customHeight="1">
      <c r="A84" s="39">
        <v>69</v>
      </c>
      <c r="B84" s="40"/>
      <c r="C84" s="40"/>
      <c r="D84" s="40"/>
      <c r="E84" s="41"/>
      <c r="F84" s="36" t="s">
        <v>63</v>
      </c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8"/>
      <c r="AU84" s="25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5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7"/>
      <c r="BU84" s="25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7"/>
      <c r="CT84" s="25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5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7"/>
      <c r="DT84" s="25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7"/>
      <c r="ES84" s="25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7"/>
    </row>
    <row r="85" spans="1:161" s="16" customFormat="1" ht="18" customHeight="1">
      <c r="A85" s="39">
        <v>70</v>
      </c>
      <c r="B85" s="40"/>
      <c r="C85" s="40"/>
      <c r="D85" s="40"/>
      <c r="E85" s="41"/>
      <c r="F85" s="33" t="s">
        <v>64</v>
      </c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5"/>
      <c r="AU85" s="30">
        <v>754</v>
      </c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0">
        <v>712</v>
      </c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2"/>
      <c r="BU85" s="30">
        <v>36</v>
      </c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2"/>
      <c r="CT85" s="30">
        <v>260</v>
      </c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0">
        <v>251</v>
      </c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2"/>
      <c r="DT85" s="30">
        <v>124</v>
      </c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2"/>
      <c r="ES85" s="30">
        <f t="shared" si="0"/>
        <v>160</v>
      </c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2"/>
    </row>
    <row r="86" spans="1:161" s="16" customFormat="1" ht="18" customHeight="1">
      <c r="A86" s="39">
        <v>71</v>
      </c>
      <c r="B86" s="40"/>
      <c r="C86" s="40"/>
      <c r="D86" s="40"/>
      <c r="E86" s="41"/>
      <c r="F86" s="36" t="s">
        <v>65</v>
      </c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8"/>
      <c r="AU86" s="25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5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7"/>
      <c r="BU86" s="25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7"/>
      <c r="CT86" s="25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5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7"/>
      <c r="DT86" s="25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7"/>
      <c r="ES86" s="25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7"/>
    </row>
    <row r="87" spans="1:161" s="13" customFormat="1" ht="18" customHeight="1">
      <c r="A87" s="39">
        <v>72</v>
      </c>
      <c r="B87" s="40"/>
      <c r="C87" s="40"/>
      <c r="D87" s="40"/>
      <c r="E87" s="41"/>
      <c r="F87" s="33" t="s">
        <v>66</v>
      </c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5"/>
      <c r="AU87" s="30">
        <v>764</v>
      </c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0">
        <v>721</v>
      </c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2"/>
      <c r="BU87" s="30">
        <v>22</v>
      </c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2"/>
      <c r="CT87" s="30">
        <v>228</v>
      </c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0">
        <v>220</v>
      </c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2"/>
      <c r="DT87" s="30">
        <v>38</v>
      </c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2"/>
      <c r="ES87" s="30">
        <f t="shared" si="0"/>
        <v>60</v>
      </c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2"/>
    </row>
    <row r="88" spans="1:161" s="13" customFormat="1" ht="18" customHeight="1">
      <c r="A88" s="39">
        <v>73</v>
      </c>
      <c r="B88" s="40"/>
      <c r="C88" s="40"/>
      <c r="D88" s="40"/>
      <c r="E88" s="41"/>
      <c r="F88" s="33" t="s">
        <v>67</v>
      </c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5"/>
      <c r="AU88" s="30">
        <v>1</v>
      </c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0">
        <v>1</v>
      </c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2"/>
      <c r="BU88" s="30">
        <v>0</v>
      </c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2"/>
      <c r="CT88" s="30">
        <v>0</v>
      </c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0">
        <v>0</v>
      </c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2"/>
      <c r="DT88" s="30">
        <v>0</v>
      </c>
      <c r="DU88" s="31"/>
      <c r="DV88" s="31"/>
      <c r="DW88" s="31"/>
      <c r="DX88" s="31"/>
      <c r="DY88" s="31"/>
      <c r="DZ88" s="31"/>
      <c r="EA88" s="31"/>
      <c r="EB88" s="31"/>
      <c r="EC88" s="31"/>
      <c r="ED88" s="31"/>
      <c r="EE88" s="31"/>
      <c r="EF88" s="31"/>
      <c r="EG88" s="31"/>
      <c r="EH88" s="31"/>
      <c r="EI88" s="31"/>
      <c r="EJ88" s="31"/>
      <c r="EK88" s="31"/>
      <c r="EL88" s="31"/>
      <c r="EM88" s="31"/>
      <c r="EN88" s="31"/>
      <c r="EO88" s="31"/>
      <c r="EP88" s="31"/>
      <c r="EQ88" s="31"/>
      <c r="ER88" s="32"/>
      <c r="ES88" s="30">
        <v>0</v>
      </c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2"/>
    </row>
    <row r="89" spans="1:161" s="16" customFormat="1" ht="18" customHeight="1">
      <c r="A89" s="39">
        <v>74</v>
      </c>
      <c r="B89" s="40"/>
      <c r="C89" s="40"/>
      <c r="D89" s="40"/>
      <c r="E89" s="41"/>
      <c r="F89" s="36" t="s">
        <v>68</v>
      </c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8"/>
      <c r="AU89" s="25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5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7"/>
      <c r="BU89" s="25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7"/>
      <c r="CT89" s="25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5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7"/>
      <c r="DT89" s="25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7"/>
      <c r="ES89" s="25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7"/>
    </row>
    <row r="90" spans="1:161" s="13" customFormat="1" ht="18" customHeight="1">
      <c r="A90" s="39">
        <v>75</v>
      </c>
      <c r="B90" s="40"/>
      <c r="C90" s="40"/>
      <c r="D90" s="40"/>
      <c r="E90" s="41"/>
      <c r="F90" s="33" t="s">
        <v>69</v>
      </c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5"/>
      <c r="AU90" s="30">
        <v>753</v>
      </c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0">
        <v>709</v>
      </c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2"/>
      <c r="BU90" s="30">
        <v>35</v>
      </c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2"/>
      <c r="CT90" s="30">
        <v>160</v>
      </c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0">
        <v>153</v>
      </c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2"/>
      <c r="DT90" s="30">
        <v>38</v>
      </c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2"/>
      <c r="ES90" s="30">
        <f t="shared" si="0"/>
        <v>73</v>
      </c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2"/>
    </row>
    <row r="91" spans="1:161" s="13" customFormat="1" ht="18" customHeight="1">
      <c r="A91" s="39">
        <v>76</v>
      </c>
      <c r="B91" s="40"/>
      <c r="C91" s="40"/>
      <c r="D91" s="40"/>
      <c r="E91" s="41"/>
      <c r="F91" s="33" t="s">
        <v>165</v>
      </c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5"/>
      <c r="AU91" s="30">
        <v>3</v>
      </c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0">
        <v>2</v>
      </c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2"/>
      <c r="BU91" s="30">
        <v>0</v>
      </c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2"/>
      <c r="CT91" s="30">
        <v>0</v>
      </c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0">
        <v>0</v>
      </c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2"/>
      <c r="DT91" s="30">
        <v>0</v>
      </c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2"/>
      <c r="ES91" s="30">
        <v>0</v>
      </c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2"/>
    </row>
    <row r="92" spans="1:161" s="16" customFormat="1" ht="18" customHeight="1">
      <c r="A92" s="39">
        <v>77</v>
      </c>
      <c r="B92" s="40"/>
      <c r="C92" s="40"/>
      <c r="D92" s="40"/>
      <c r="E92" s="41"/>
      <c r="F92" s="36" t="s">
        <v>98</v>
      </c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8"/>
      <c r="AU92" s="25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5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7"/>
      <c r="BU92" s="25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7"/>
      <c r="CT92" s="25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5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7"/>
      <c r="DT92" s="25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7"/>
      <c r="ES92" s="25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7"/>
    </row>
    <row r="93" spans="1:161" s="16" customFormat="1" ht="18" customHeight="1">
      <c r="A93" s="39">
        <v>78</v>
      </c>
      <c r="B93" s="40"/>
      <c r="C93" s="40"/>
      <c r="D93" s="40"/>
      <c r="E93" s="41"/>
      <c r="F93" s="33" t="s">
        <v>99</v>
      </c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5"/>
      <c r="AU93" s="30">
        <v>23</v>
      </c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0">
        <v>16</v>
      </c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2"/>
      <c r="BU93" s="30">
        <v>14</v>
      </c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2"/>
      <c r="CT93" s="30">
        <v>12</v>
      </c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0">
        <v>7</v>
      </c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2"/>
      <c r="DT93" s="30">
        <v>0</v>
      </c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2"/>
      <c r="ES93" s="30">
        <f t="shared" ref="ES93:ES94" si="1">DT93+BU93</f>
        <v>14</v>
      </c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2"/>
    </row>
    <row r="94" spans="1:161" s="16" customFormat="1" ht="18" customHeight="1">
      <c r="A94" s="39">
        <v>79</v>
      </c>
      <c r="B94" s="40"/>
      <c r="C94" s="40"/>
      <c r="D94" s="40"/>
      <c r="E94" s="41"/>
      <c r="F94" s="33" t="s">
        <v>166</v>
      </c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5"/>
      <c r="AU94" s="30">
        <v>897</v>
      </c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0">
        <v>843</v>
      </c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2"/>
      <c r="BU94" s="30">
        <v>7</v>
      </c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2"/>
      <c r="CT94" s="30">
        <v>157</v>
      </c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0">
        <v>148</v>
      </c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2"/>
      <c r="DT94" s="30">
        <v>0</v>
      </c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2"/>
      <c r="ES94" s="30">
        <f t="shared" si="1"/>
        <v>7</v>
      </c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2"/>
    </row>
    <row r="95" spans="1:161" s="16" customFormat="1" ht="18" customHeight="1">
      <c r="A95" s="22" t="s">
        <v>70</v>
      </c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4"/>
      <c r="AU95" s="25">
        <f>AU94+AU93+AU91+AU90+AU88+AU87+AU85+AU83+AU81+AU78+AU75+AU74+AU72+AU70+AU69+AU67+AU65+AU62+AU60+AU58+AU55+AU53+AU51+AU50+AU47+AU45+AU43+AU42+AU40+AU38+AU37+AU36+AU34+AU33+AU31+AU29+AU28+AU26+AU23+AU20+AU17</f>
        <v>22364</v>
      </c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5">
        <f>BH94+BH93+BH91+BH90+BH88+BH87+BH85+BH83+BH81+BH78+BH75+BH74+BH72+BH70+BH69+BH67+BH65+BH62+BH60+BH58+BH55+BH53+BH51+BH50+BH47+BH45+BH43+BH42+BH40+BH38+BH37+BH36+BH34+BH33+BH31+BH29+BH28+BH26+BH23+BH20+BH17</f>
        <v>21057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5">
        <f>BU94+BU93+BU91+BU90+BU88+BU87+BU85+BU83+BU81+BU78+BU75+BU74+BU72+BU70+BU69+BU67+BU65+BU62+BU60+BU58+BU55+BU53+BU51+BU50+BU47+BU45+BU43+BU42+BU40+BU38+BU37+BU36+BU34+BU33+BU31+BU29+BU28+BU26+BU23+BU20+BU17</f>
        <v>713</v>
      </c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7"/>
      <c r="CT95" s="25">
        <f>SUM(CT16:DF94)</f>
        <v>5885</v>
      </c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5">
        <f>SUM(DG16:DS94)</f>
        <v>5597</v>
      </c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7"/>
      <c r="DT95" s="25">
        <f>SUM(DT16:ER94)</f>
        <v>604</v>
      </c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7"/>
      <c r="ES95" s="25">
        <f>ES94+ES93+ES91+ES90+ES88+ES87+ES85+ES83+ES81+ES80+ES78+ES76+ES75+ES74+ES72+ES70+ES69+ES67+ES65+ES64+ES62+ES60+ES58+ES56+ES55+ES53+ES51+ES50+ES48+ES47+ES45+ES43+ES42+ES40+ES38+ES37+ES36+ES34+ES33+ES32+ES31+ES29+ES28+ES26+ES24+ES23+ES21+ES20+ES18+ES17</f>
        <v>1317</v>
      </c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7"/>
    </row>
    <row r="96" spans="1:161" s="2" customFormat="1" ht="12.75" customHeight="1">
      <c r="B96" s="18"/>
      <c r="C96" s="18"/>
      <c r="D96" s="18"/>
      <c r="E96" s="18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</row>
    <row r="97" spans="1:161" s="2" customFormat="1" ht="12.75" customHeight="1">
      <c r="A97" s="28" t="s">
        <v>71</v>
      </c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9" t="s">
        <v>72</v>
      </c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14"/>
      <c r="DD97" s="14"/>
      <c r="DE97" s="14"/>
      <c r="DF97" s="14"/>
      <c r="DG97" s="14"/>
    </row>
    <row r="98" spans="1:161" s="2" customForma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20" t="s">
        <v>73</v>
      </c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14"/>
      <c r="DD98" s="14"/>
      <c r="DE98" s="14"/>
      <c r="DF98" s="14"/>
      <c r="DG98" s="14"/>
    </row>
    <row r="99" spans="1:161" s="7" customFormat="1">
      <c r="A99" s="21" t="s">
        <v>74</v>
      </c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J99" s="21" t="s">
        <v>75</v>
      </c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</row>
    <row r="100" spans="1:161" s="12" customFormat="1" ht="12.75" customHeight="1">
      <c r="A100" s="20" t="s">
        <v>76</v>
      </c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19"/>
      <c r="AF100" s="19"/>
      <c r="AG100" s="19"/>
      <c r="AH100" s="19"/>
      <c r="AJ100" s="20" t="s">
        <v>77</v>
      </c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FE100" s="12" t="s">
        <v>78</v>
      </c>
    </row>
  </sheetData>
  <mergeCells count="753">
    <mergeCell ref="EK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DG95:DS95"/>
    <mergeCell ref="DT95:ER95"/>
    <mergeCell ref="ES95:FE95"/>
    <mergeCell ref="A97:AO97"/>
    <mergeCell ref="AP97:DB97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P98:DB98"/>
    <mergeCell ref="A99:AD99"/>
    <mergeCell ref="AJ99:BM99"/>
    <mergeCell ref="A100:AD100"/>
    <mergeCell ref="AJ100:BM100"/>
    <mergeCell ref="A95:AT95"/>
    <mergeCell ref="AU95:BG95"/>
    <mergeCell ref="BH95:BT95"/>
    <mergeCell ref="BU95:CS95"/>
    <mergeCell ref="CT95:DF95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74"/>
  <sheetViews>
    <sheetView workbookViewId="0">
      <selection activeCell="FO57" sqref="FO57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J2" s="68" t="s">
        <v>0</v>
      </c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213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81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6" customFormat="1" ht="18" customHeight="1">
      <c r="A17" s="39">
        <v>2</v>
      </c>
      <c r="B17" s="40"/>
      <c r="C17" s="40"/>
      <c r="D17" s="40"/>
      <c r="E17" s="41"/>
      <c r="F17" s="33" t="s">
        <v>171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271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256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61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61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172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3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3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5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v>5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3" customFormat="1" ht="18" customHeight="1">
      <c r="A19" s="39">
        <v>4</v>
      </c>
      <c r="B19" s="40"/>
      <c r="C19" s="40"/>
      <c r="D19" s="40"/>
      <c r="E19" s="41"/>
      <c r="F19" s="33" t="s">
        <v>82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5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30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27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34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34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3" customFormat="1" ht="18" customHeight="1">
      <c r="A20" s="39">
        <v>5</v>
      </c>
      <c r="B20" s="40"/>
      <c r="C20" s="40"/>
      <c r="D20" s="40"/>
      <c r="E20" s="41"/>
      <c r="F20" s="33" t="s">
        <v>83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5"/>
      <c r="AU20" s="30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23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21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19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v>19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3" customFormat="1" ht="18" customHeight="1">
      <c r="A21" s="39">
        <v>6</v>
      </c>
      <c r="B21" s="40"/>
      <c r="C21" s="40"/>
      <c r="D21" s="40"/>
      <c r="E21" s="41"/>
      <c r="F21" s="33" t="s">
        <v>174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4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4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0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6" customFormat="1" ht="18" customHeight="1">
      <c r="A22" s="39">
        <v>7</v>
      </c>
      <c r="B22" s="40"/>
      <c r="C22" s="40"/>
      <c r="D22" s="40"/>
      <c r="E22" s="41"/>
      <c r="F22" s="36" t="s">
        <v>21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25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5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7"/>
      <c r="BU22" s="25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7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25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7"/>
    </row>
    <row r="23" spans="1:161" s="13" customFormat="1" ht="18" customHeight="1">
      <c r="A23" s="39">
        <v>8</v>
      </c>
      <c r="B23" s="40"/>
      <c r="C23" s="40"/>
      <c r="D23" s="40"/>
      <c r="E23" s="41"/>
      <c r="F23" s="33" t="s">
        <v>84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98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75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31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v>31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3" customFormat="1" ht="18" customHeight="1">
      <c r="A24" s="39">
        <v>9</v>
      </c>
      <c r="B24" s="40"/>
      <c r="C24" s="40"/>
      <c r="D24" s="40"/>
      <c r="E24" s="41"/>
      <c r="F24" s="33" t="s">
        <v>23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6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6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0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39">
        <v>10</v>
      </c>
      <c r="B25" s="40"/>
      <c r="C25" s="40"/>
      <c r="D25" s="40"/>
      <c r="E25" s="41"/>
      <c r="F25" s="36" t="s">
        <v>30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25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5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7"/>
      <c r="BU25" s="25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7"/>
      <c r="CT25" s="25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5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7"/>
      <c r="DT25" s="25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7"/>
      <c r="ES25" s="25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7"/>
    </row>
    <row r="26" spans="1:161" s="16" customFormat="1" ht="18" customHeight="1">
      <c r="A26" s="39">
        <v>11</v>
      </c>
      <c r="B26" s="40"/>
      <c r="C26" s="40"/>
      <c r="D26" s="40"/>
      <c r="E26" s="41"/>
      <c r="F26" s="33" t="s">
        <v>31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373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346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155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155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3" t="s">
        <v>179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12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12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29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v>29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39">
        <v>13</v>
      </c>
      <c r="B28" s="40"/>
      <c r="C28" s="40"/>
      <c r="D28" s="40"/>
      <c r="E28" s="41"/>
      <c r="F28" s="33" t="s">
        <v>142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97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90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75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75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39">
        <v>14</v>
      </c>
      <c r="B29" s="40"/>
      <c r="C29" s="40"/>
      <c r="D29" s="40"/>
      <c r="E29" s="41"/>
      <c r="F29" s="33" t="s">
        <v>32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39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24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16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v>16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3" customFormat="1" ht="18" customHeight="1">
      <c r="A30" s="39">
        <v>15</v>
      </c>
      <c r="B30" s="40"/>
      <c r="C30" s="40"/>
      <c r="D30" s="40"/>
      <c r="E30" s="41"/>
      <c r="F30" s="33" t="s">
        <v>143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12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6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21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21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3" customFormat="1" ht="18" customHeight="1">
      <c r="A31" s="39">
        <v>16</v>
      </c>
      <c r="B31" s="40"/>
      <c r="C31" s="40"/>
      <c r="D31" s="40"/>
      <c r="E31" s="41"/>
      <c r="F31" s="33" t="s">
        <v>214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4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4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20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v>20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3" customFormat="1" ht="18" customHeight="1">
      <c r="A32" s="39">
        <v>17</v>
      </c>
      <c r="B32" s="40"/>
      <c r="C32" s="40"/>
      <c r="D32" s="40"/>
      <c r="E32" s="41"/>
      <c r="F32" s="33" t="s">
        <v>215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3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3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0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v>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3" customFormat="1" ht="18" customHeight="1">
      <c r="A33" s="39">
        <v>18</v>
      </c>
      <c r="B33" s="40"/>
      <c r="C33" s="40"/>
      <c r="D33" s="40"/>
      <c r="E33" s="41"/>
      <c r="F33" s="33" t="s">
        <v>216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1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1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0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v>0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6" customFormat="1" ht="18" customHeight="1">
      <c r="A34" s="39">
        <v>19</v>
      </c>
      <c r="B34" s="40"/>
      <c r="C34" s="40"/>
      <c r="D34" s="40"/>
      <c r="E34" s="41"/>
      <c r="F34" s="36" t="s">
        <v>33</v>
      </c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8"/>
      <c r="AU34" s="25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5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7"/>
      <c r="BU34" s="25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7"/>
      <c r="CT34" s="25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5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7"/>
      <c r="DT34" s="25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7"/>
      <c r="ES34" s="25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7"/>
    </row>
    <row r="35" spans="1:161" s="13" customFormat="1" ht="18" customHeight="1">
      <c r="A35" s="39">
        <v>20</v>
      </c>
      <c r="B35" s="40"/>
      <c r="C35" s="40"/>
      <c r="D35" s="40"/>
      <c r="E35" s="41"/>
      <c r="F35" s="33" t="s">
        <v>36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2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1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0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v>0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6" customFormat="1" ht="18" customHeight="1">
      <c r="A36" s="39">
        <v>21</v>
      </c>
      <c r="B36" s="40"/>
      <c r="C36" s="40"/>
      <c r="D36" s="40"/>
      <c r="E36" s="41"/>
      <c r="F36" s="36" t="s">
        <v>85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8"/>
      <c r="AU36" s="25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5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7"/>
      <c r="BU36" s="25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7"/>
      <c r="CT36" s="25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5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7"/>
      <c r="DT36" s="25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7"/>
      <c r="ES36" s="25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7"/>
    </row>
    <row r="37" spans="1:161" s="16" customFormat="1" ht="18" customHeight="1">
      <c r="A37" s="39">
        <v>22</v>
      </c>
      <c r="B37" s="40"/>
      <c r="C37" s="40"/>
      <c r="D37" s="40"/>
      <c r="E37" s="41"/>
      <c r="F37" s="33" t="s">
        <v>86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290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281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214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214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3" customFormat="1" ht="18" customHeight="1">
      <c r="A38" s="39">
        <v>23</v>
      </c>
      <c r="B38" s="40"/>
      <c r="C38" s="40"/>
      <c r="D38" s="40"/>
      <c r="E38" s="41"/>
      <c r="F38" s="33" t="s">
        <v>182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18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18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11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v>11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3" customFormat="1" ht="18" customHeight="1">
      <c r="A39" s="39">
        <v>24</v>
      </c>
      <c r="B39" s="40"/>
      <c r="C39" s="40"/>
      <c r="D39" s="40"/>
      <c r="E39" s="41"/>
      <c r="F39" s="33" t="s">
        <v>206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3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3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11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v>11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6" customFormat="1" ht="18" customHeight="1">
      <c r="A40" s="39">
        <v>25</v>
      </c>
      <c r="B40" s="40"/>
      <c r="C40" s="40"/>
      <c r="D40" s="40"/>
      <c r="E40" s="41"/>
      <c r="F40" s="36" t="s">
        <v>87</v>
      </c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8"/>
      <c r="AU40" s="25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5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7"/>
      <c r="BU40" s="25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7"/>
      <c r="CT40" s="25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5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7"/>
      <c r="DT40" s="25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7"/>
      <c r="ES40" s="25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7"/>
    </row>
    <row r="41" spans="1:161" s="16" customFormat="1" ht="18" customHeight="1">
      <c r="A41" s="39">
        <v>26</v>
      </c>
      <c r="B41" s="40"/>
      <c r="C41" s="40"/>
      <c r="D41" s="40"/>
      <c r="E41" s="41"/>
      <c r="F41" s="33" t="s">
        <v>88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336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317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145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v>145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3" customFormat="1" ht="18" customHeight="1">
      <c r="A42" s="39">
        <v>27</v>
      </c>
      <c r="B42" s="40"/>
      <c r="C42" s="40"/>
      <c r="D42" s="40"/>
      <c r="E42" s="41"/>
      <c r="F42" s="33" t="s">
        <v>183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5"/>
      <c r="AU42" s="30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>
        <v>12</v>
      </c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>
        <v>12</v>
      </c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>
        <v>23</v>
      </c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>
        <v>23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3" customFormat="1" ht="18" customHeight="1">
      <c r="A43" s="39">
        <v>28</v>
      </c>
      <c r="B43" s="40"/>
      <c r="C43" s="40"/>
      <c r="D43" s="40"/>
      <c r="E43" s="41"/>
      <c r="F43" s="33" t="s">
        <v>184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12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12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22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v>22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3" customFormat="1" ht="18" customHeight="1">
      <c r="A44" s="39">
        <v>29</v>
      </c>
      <c r="B44" s="40"/>
      <c r="C44" s="40"/>
      <c r="D44" s="40"/>
      <c r="E44" s="41"/>
      <c r="F44" s="33" t="s">
        <v>217</v>
      </c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5"/>
      <c r="AU44" s="30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0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2"/>
      <c r="BU44" s="30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2"/>
      <c r="CT44" s="30">
        <v>28</v>
      </c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0">
        <v>28</v>
      </c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2"/>
      <c r="DT44" s="30">
        <v>36</v>
      </c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2"/>
      <c r="ES44" s="30">
        <v>36</v>
      </c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3" customFormat="1" ht="18" customHeight="1">
      <c r="A45" s="39">
        <v>30</v>
      </c>
      <c r="B45" s="40"/>
      <c r="C45" s="40"/>
      <c r="D45" s="40"/>
      <c r="E45" s="41"/>
      <c r="F45" s="33" t="s">
        <v>185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113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101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143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v>143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6" customFormat="1" ht="18" customHeight="1">
      <c r="A46" s="39">
        <v>31</v>
      </c>
      <c r="B46" s="40"/>
      <c r="C46" s="40"/>
      <c r="D46" s="40"/>
      <c r="E46" s="41"/>
      <c r="F46" s="36" t="s">
        <v>90</v>
      </c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8"/>
      <c r="AU46" s="25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5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7"/>
      <c r="BU46" s="25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7"/>
      <c r="CT46" s="25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5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7"/>
      <c r="DT46" s="25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7"/>
      <c r="ES46" s="25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7"/>
    </row>
    <row r="47" spans="1:161" s="16" customFormat="1" ht="18" customHeight="1">
      <c r="A47" s="39">
        <v>32</v>
      </c>
      <c r="B47" s="40"/>
      <c r="C47" s="40"/>
      <c r="D47" s="40"/>
      <c r="E47" s="41"/>
      <c r="F47" s="33" t="s">
        <v>106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299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281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54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v>54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3" customFormat="1" ht="18" customHeight="1">
      <c r="A48" s="39">
        <v>33</v>
      </c>
      <c r="B48" s="40"/>
      <c r="C48" s="40"/>
      <c r="D48" s="40"/>
      <c r="E48" s="41"/>
      <c r="F48" s="33" t="s">
        <v>152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5"/>
      <c r="AU48" s="30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>
        <v>0</v>
      </c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>
        <v>0</v>
      </c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>
        <v>0</v>
      </c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>
        <v>0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3" customFormat="1" ht="18" customHeight="1">
      <c r="A49" s="39">
        <v>34</v>
      </c>
      <c r="B49" s="40"/>
      <c r="C49" s="40"/>
      <c r="D49" s="40"/>
      <c r="E49" s="41"/>
      <c r="F49" s="33" t="s">
        <v>91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135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116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114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v>114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1" s="16" customFormat="1" ht="18" customHeight="1">
      <c r="A50" s="39">
        <v>35</v>
      </c>
      <c r="B50" s="40"/>
      <c r="C50" s="40"/>
      <c r="D50" s="40"/>
      <c r="E50" s="41"/>
      <c r="F50" s="36" t="s">
        <v>45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  <c r="AU50" s="25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5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7"/>
      <c r="BU50" s="25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7"/>
      <c r="CT50" s="25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5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7"/>
      <c r="DT50" s="25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7"/>
      <c r="ES50" s="25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7"/>
    </row>
    <row r="51" spans="1:161" s="13" customFormat="1" ht="18" customHeight="1">
      <c r="A51" s="39">
        <v>36</v>
      </c>
      <c r="B51" s="40"/>
      <c r="C51" s="40"/>
      <c r="D51" s="40"/>
      <c r="E51" s="41"/>
      <c r="F51" s="33" t="s">
        <v>46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425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398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121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v>121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6" customFormat="1" ht="18" customHeight="1">
      <c r="A52" s="39">
        <v>37</v>
      </c>
      <c r="B52" s="40"/>
      <c r="C52" s="40"/>
      <c r="D52" s="40"/>
      <c r="E52" s="41"/>
      <c r="F52" s="36" t="s">
        <v>48</v>
      </c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8"/>
      <c r="AU52" s="25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5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7"/>
      <c r="BU52" s="25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7"/>
      <c r="CT52" s="25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5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7"/>
      <c r="DT52" s="25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7"/>
      <c r="ES52" s="25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7"/>
    </row>
    <row r="53" spans="1:161" s="13" customFormat="1" ht="18" customHeight="1">
      <c r="A53" s="39">
        <v>38</v>
      </c>
      <c r="B53" s="40"/>
      <c r="C53" s="40"/>
      <c r="D53" s="40"/>
      <c r="E53" s="41"/>
      <c r="F53" s="33" t="s">
        <v>52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1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1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0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v>0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</row>
    <row r="54" spans="1:161" s="16" customFormat="1" ht="18" customHeight="1">
      <c r="A54" s="39">
        <v>39</v>
      </c>
      <c r="B54" s="40"/>
      <c r="C54" s="40"/>
      <c r="D54" s="40"/>
      <c r="E54" s="41"/>
      <c r="F54" s="36" t="s">
        <v>53</v>
      </c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8"/>
      <c r="AU54" s="25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5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7"/>
      <c r="BU54" s="25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7"/>
      <c r="CT54" s="25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5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7"/>
      <c r="DT54" s="25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7"/>
      <c r="ES54" s="25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7"/>
    </row>
    <row r="55" spans="1:161" s="13" customFormat="1" ht="18" customHeight="1">
      <c r="A55" s="39">
        <v>40</v>
      </c>
      <c r="B55" s="40"/>
      <c r="C55" s="40"/>
      <c r="D55" s="40"/>
      <c r="E55" s="41"/>
      <c r="F55" s="33" t="s">
        <v>54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293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282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175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v>175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6" customFormat="1" ht="18" customHeight="1">
      <c r="A56" s="39">
        <v>41</v>
      </c>
      <c r="B56" s="40"/>
      <c r="C56" s="40"/>
      <c r="D56" s="40"/>
      <c r="E56" s="41"/>
      <c r="F56" s="36" t="s">
        <v>55</v>
      </c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8"/>
      <c r="AU56" s="3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3" customFormat="1" ht="18" customHeight="1">
      <c r="A57" s="39">
        <v>42</v>
      </c>
      <c r="B57" s="40"/>
      <c r="C57" s="40"/>
      <c r="D57" s="40"/>
      <c r="E57" s="41"/>
      <c r="F57" s="33" t="s">
        <v>57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72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69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67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v>67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6" customFormat="1" ht="18" customHeight="1">
      <c r="A58" s="39">
        <v>43</v>
      </c>
      <c r="B58" s="40"/>
      <c r="C58" s="40"/>
      <c r="D58" s="40"/>
      <c r="E58" s="41"/>
      <c r="F58" s="36" t="s">
        <v>189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8"/>
      <c r="AU58" s="25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5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7"/>
      <c r="BU58" s="25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7"/>
      <c r="CT58" s="25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5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7"/>
      <c r="DT58" s="25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7"/>
      <c r="ES58" s="25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7"/>
    </row>
    <row r="59" spans="1:161" s="13" customFormat="1" ht="18" customHeight="1">
      <c r="A59" s="39">
        <v>44</v>
      </c>
      <c r="B59" s="40"/>
      <c r="C59" s="40"/>
      <c r="D59" s="40"/>
      <c r="E59" s="41"/>
      <c r="F59" s="33" t="s">
        <v>191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23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23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4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v>4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3" customFormat="1" ht="18" customHeight="1">
      <c r="A60" s="39">
        <v>45</v>
      </c>
      <c r="B60" s="40"/>
      <c r="C60" s="40"/>
      <c r="D60" s="40"/>
      <c r="E60" s="41"/>
      <c r="F60" s="33" t="s">
        <v>192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5"/>
      <c r="AU60" s="3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0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2"/>
      <c r="BU60" s="30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2"/>
      <c r="CT60" s="30">
        <v>184</v>
      </c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0">
        <v>184</v>
      </c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2"/>
      <c r="DT60" s="30">
        <v>31</v>
      </c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2"/>
      <c r="ES60" s="30">
        <v>31</v>
      </c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1" s="16" customFormat="1" ht="18" customHeight="1">
      <c r="A61" s="39">
        <v>46</v>
      </c>
      <c r="B61" s="40"/>
      <c r="C61" s="40"/>
      <c r="D61" s="40"/>
      <c r="E61" s="41"/>
      <c r="F61" s="36" t="s">
        <v>58</v>
      </c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8"/>
      <c r="AU61" s="25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5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7"/>
      <c r="BU61" s="25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7"/>
      <c r="CT61" s="25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5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7"/>
      <c r="DT61" s="25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7"/>
      <c r="ES61" s="25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7"/>
    </row>
    <row r="62" spans="1:161" s="13" customFormat="1" ht="18" customHeight="1">
      <c r="A62" s="39">
        <v>47</v>
      </c>
      <c r="B62" s="40"/>
      <c r="C62" s="40"/>
      <c r="D62" s="40"/>
      <c r="E62" s="41"/>
      <c r="F62" s="33" t="s">
        <v>218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>
        <v>2</v>
      </c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>
        <v>0</v>
      </c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>
        <v>0</v>
      </c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v>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3" customFormat="1" ht="18" customHeight="1">
      <c r="A63" s="39">
        <v>48</v>
      </c>
      <c r="B63" s="40"/>
      <c r="C63" s="40"/>
      <c r="D63" s="40"/>
      <c r="E63" s="41"/>
      <c r="F63" s="33" t="s">
        <v>195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12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12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23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v>23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3" customFormat="1" ht="18" customHeight="1">
      <c r="A64" s="39">
        <v>49</v>
      </c>
      <c r="B64" s="40"/>
      <c r="C64" s="40"/>
      <c r="D64" s="40"/>
      <c r="E64" s="41"/>
      <c r="F64" s="33" t="s">
        <v>196</v>
      </c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5"/>
      <c r="AU64" s="30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0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2"/>
      <c r="BU64" s="30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2"/>
      <c r="CT64" s="30">
        <v>12</v>
      </c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0">
        <v>12</v>
      </c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2"/>
      <c r="DT64" s="30">
        <v>22</v>
      </c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2"/>
      <c r="ES64" s="30">
        <v>22</v>
      </c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2"/>
    </row>
    <row r="65" spans="1:161" s="13" customFormat="1" ht="18" customHeight="1">
      <c r="A65" s="39">
        <v>50</v>
      </c>
      <c r="B65" s="40"/>
      <c r="C65" s="40"/>
      <c r="D65" s="40"/>
      <c r="E65" s="41"/>
      <c r="F65" s="36" t="s">
        <v>65</v>
      </c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8"/>
      <c r="AU65" s="30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/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/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3" customFormat="1" ht="18" customHeight="1">
      <c r="A66" s="39">
        <v>51</v>
      </c>
      <c r="B66" s="40"/>
      <c r="C66" s="40"/>
      <c r="D66" s="40"/>
      <c r="E66" s="41"/>
      <c r="F66" s="33" t="s">
        <v>66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5"/>
      <c r="AU66" s="30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0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2"/>
      <c r="BU66" s="30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2"/>
      <c r="CT66" s="30">
        <v>249</v>
      </c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0">
        <v>237</v>
      </c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2"/>
      <c r="DT66" s="30">
        <v>24</v>
      </c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2"/>
      <c r="ES66" s="30">
        <v>24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6" customFormat="1" ht="18" customHeight="1">
      <c r="A67" s="39">
        <v>52</v>
      </c>
      <c r="B67" s="40"/>
      <c r="C67" s="40"/>
      <c r="D67" s="40"/>
      <c r="E67" s="41"/>
      <c r="F67" s="36" t="s">
        <v>98</v>
      </c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8"/>
      <c r="AU67" s="25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5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7"/>
      <c r="BU67" s="25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7"/>
      <c r="CT67" s="25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5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7"/>
      <c r="DT67" s="25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7"/>
      <c r="ES67" s="25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7"/>
    </row>
    <row r="68" spans="1:161" s="13" customFormat="1" ht="18" customHeight="1">
      <c r="A68" s="39">
        <v>53</v>
      </c>
      <c r="B68" s="40"/>
      <c r="C68" s="40"/>
      <c r="D68" s="40"/>
      <c r="E68" s="41"/>
      <c r="F68" s="33" t="s">
        <v>167</v>
      </c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5"/>
      <c r="AU68" s="30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0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2"/>
      <c r="BU68" s="30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2"/>
      <c r="CT68" s="30">
        <v>8</v>
      </c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0">
        <v>8</v>
      </c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2"/>
      <c r="DT68" s="30">
        <v>20</v>
      </c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2"/>
      <c r="ES68" s="30">
        <v>20</v>
      </c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2"/>
    </row>
    <row r="69" spans="1:161" s="16" customFormat="1" ht="18" customHeight="1">
      <c r="A69" s="22" t="s">
        <v>70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4"/>
      <c r="AU69" s="25">
        <f>SUM(AU16:BG68)</f>
        <v>0</v>
      </c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5">
        <f>SUM(BH16:BT68)</f>
        <v>0</v>
      </c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7"/>
      <c r="BU69" s="25">
        <f>SUM(BU16:CR68)</f>
        <v>0</v>
      </c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7"/>
      <c r="CT69" s="25">
        <f>SUM(CT16:DF68)</f>
        <v>3505</v>
      </c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5">
        <f>SUM(DG16:DS68)</f>
        <v>3274</v>
      </c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7"/>
      <c r="DT69" s="25">
        <f>SUM(DT16:ER68)</f>
        <v>1726</v>
      </c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7"/>
      <c r="ES69" s="25">
        <f>SUM(ES16:FE68)</f>
        <v>1726</v>
      </c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7"/>
    </row>
    <row r="70" spans="1:161" s="2" customFormat="1" ht="12.75" customHeight="1">
      <c r="B70" s="18"/>
      <c r="C70" s="18"/>
      <c r="D70" s="18"/>
      <c r="E70" s="18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</row>
    <row r="71" spans="1:161" s="2" customFormat="1" ht="12.75" customHeight="1">
      <c r="A71" s="28" t="s">
        <v>71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9" t="s">
        <v>72</v>
      </c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14"/>
      <c r="DD71" s="14"/>
      <c r="DE71" s="14"/>
      <c r="DF71" s="14"/>
      <c r="DG71" s="14"/>
    </row>
    <row r="72" spans="1:161" s="2" customForma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20" t="s">
        <v>73</v>
      </c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14"/>
      <c r="DD72" s="14"/>
      <c r="DE72" s="14"/>
      <c r="DF72" s="14"/>
      <c r="DG72" s="14"/>
    </row>
    <row r="73" spans="1:161" s="7" customFormat="1">
      <c r="A73" s="21" t="s">
        <v>74</v>
      </c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J73" s="21" t="s">
        <v>75</v>
      </c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</row>
    <row r="74" spans="1:161" s="12" customFormat="1" ht="12.75" customHeight="1">
      <c r="A74" s="20" t="s">
        <v>76</v>
      </c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19"/>
      <c r="AF74" s="19"/>
      <c r="AG74" s="19"/>
      <c r="AH74" s="19"/>
      <c r="AJ74" s="20" t="s">
        <v>77</v>
      </c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FE74" s="12" t="s">
        <v>78</v>
      </c>
    </row>
  </sheetData>
  <mergeCells count="519">
    <mergeCell ref="EJ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DG69:DS69"/>
    <mergeCell ref="DT69:ER69"/>
    <mergeCell ref="ES69:FE69"/>
    <mergeCell ref="A71:AO71"/>
    <mergeCell ref="AP71:DB71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P72:DB72"/>
    <mergeCell ref="A73:AD73"/>
    <mergeCell ref="AJ73:BM73"/>
    <mergeCell ref="A74:AD74"/>
    <mergeCell ref="AJ74:BM74"/>
    <mergeCell ref="A69:AT69"/>
    <mergeCell ref="AU69:BG69"/>
    <mergeCell ref="BH69:BT69"/>
    <mergeCell ref="BU69:CS69"/>
    <mergeCell ref="CT69:DF69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65"/>
  <sheetViews>
    <sheetView topLeftCell="A12" workbookViewId="0">
      <selection activeCell="GA23" sqref="GA23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K2" s="45" t="s">
        <v>0</v>
      </c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219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69">
        <v>1</v>
      </c>
      <c r="B16" s="70"/>
      <c r="C16" s="70"/>
      <c r="D16" s="70"/>
      <c r="E16" s="71"/>
      <c r="F16" s="36" t="s">
        <v>81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6" customFormat="1" ht="18" customHeight="1">
      <c r="A17" s="69">
        <v>2</v>
      </c>
      <c r="B17" s="70"/>
      <c r="C17" s="70"/>
      <c r="D17" s="70"/>
      <c r="E17" s="71"/>
      <c r="F17" s="33" t="s">
        <v>171</v>
      </c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8"/>
      <c r="AU17" s="30">
        <v>6</v>
      </c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>
        <v>6</v>
      </c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>
        <v>0</v>
      </c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166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158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4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f t="shared" ref="ES17:ES57" si="0">DT17+BU17</f>
        <v>4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69">
        <v>3</v>
      </c>
      <c r="B18" s="70"/>
      <c r="C18" s="70"/>
      <c r="D18" s="70"/>
      <c r="E18" s="71"/>
      <c r="F18" s="33" t="s">
        <v>82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>
        <v>9</v>
      </c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>
        <v>9</v>
      </c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>
        <v>8</v>
      </c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27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27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14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f t="shared" si="0"/>
        <v>22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3" customFormat="1" ht="18" customHeight="1">
      <c r="A19" s="69">
        <v>4</v>
      </c>
      <c r="B19" s="70"/>
      <c r="C19" s="70"/>
      <c r="D19" s="70"/>
      <c r="E19" s="71"/>
      <c r="F19" s="33" t="s">
        <v>174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5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3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3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0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0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3" customFormat="1" ht="18" customHeight="1">
      <c r="A20" s="69">
        <v>5</v>
      </c>
      <c r="B20" s="70"/>
      <c r="C20" s="70"/>
      <c r="D20" s="70"/>
      <c r="E20" s="71"/>
      <c r="F20" s="33" t="s">
        <v>83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5"/>
      <c r="AU20" s="30">
        <v>2</v>
      </c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>
        <v>2</v>
      </c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>
        <v>0</v>
      </c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14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14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2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v>2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6" customFormat="1" ht="18" customHeight="1">
      <c r="A21" s="69">
        <v>6</v>
      </c>
      <c r="B21" s="70"/>
      <c r="C21" s="70"/>
      <c r="D21" s="70"/>
      <c r="E21" s="71"/>
      <c r="F21" s="36" t="s">
        <v>21</v>
      </c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8"/>
      <c r="AU21" s="25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5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7"/>
      <c r="BU21" s="25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7"/>
      <c r="CT21" s="25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5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7"/>
      <c r="DT21" s="25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7"/>
      <c r="ES21" s="25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7"/>
    </row>
    <row r="22" spans="1:161" s="16" customFormat="1" ht="18" customHeight="1">
      <c r="A22" s="69">
        <v>7</v>
      </c>
      <c r="B22" s="70"/>
      <c r="C22" s="70"/>
      <c r="D22" s="70"/>
      <c r="E22" s="71"/>
      <c r="F22" s="33" t="s">
        <v>22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5"/>
      <c r="AU22" s="30">
        <v>3</v>
      </c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>
        <v>3</v>
      </c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>
        <v>0</v>
      </c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>
        <v>116</v>
      </c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>
        <v>109</v>
      </c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>
        <v>1</v>
      </c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>
        <f t="shared" si="0"/>
        <v>1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3" customFormat="1" ht="18" customHeight="1">
      <c r="A23" s="69">
        <v>8</v>
      </c>
      <c r="B23" s="70"/>
      <c r="C23" s="70"/>
      <c r="D23" s="70"/>
      <c r="E23" s="71"/>
      <c r="F23" s="33" t="s">
        <v>23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>
        <v>5</v>
      </c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>
        <v>5</v>
      </c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>
        <v>3</v>
      </c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8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8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2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f t="shared" si="0"/>
        <v>5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3" customFormat="1" ht="18" customHeight="1">
      <c r="A24" s="69">
        <v>9</v>
      </c>
      <c r="B24" s="70"/>
      <c r="C24" s="70"/>
      <c r="D24" s="70"/>
      <c r="E24" s="71"/>
      <c r="F24" s="33" t="s">
        <v>84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2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2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0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69">
        <v>10</v>
      </c>
      <c r="B25" s="70"/>
      <c r="C25" s="70"/>
      <c r="D25" s="70"/>
      <c r="E25" s="71"/>
      <c r="F25" s="36" t="s">
        <v>30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25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5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7"/>
      <c r="BU25" s="25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7"/>
      <c r="CT25" s="25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5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7"/>
      <c r="DT25" s="25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7"/>
      <c r="ES25" s="25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7"/>
    </row>
    <row r="26" spans="1:161" s="16" customFormat="1" ht="18" customHeight="1">
      <c r="A26" s="69">
        <v>11</v>
      </c>
      <c r="B26" s="70"/>
      <c r="C26" s="70"/>
      <c r="D26" s="70"/>
      <c r="E26" s="71"/>
      <c r="F26" s="33" t="s">
        <v>31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>
        <v>19</v>
      </c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>
        <v>18</v>
      </c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>
        <v>5</v>
      </c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241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230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9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f t="shared" si="0"/>
        <v>14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69">
        <v>12</v>
      </c>
      <c r="B27" s="70"/>
      <c r="C27" s="70"/>
      <c r="D27" s="70"/>
      <c r="E27" s="71"/>
      <c r="F27" s="33" t="s">
        <v>216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4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4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3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v>3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69">
        <v>13</v>
      </c>
      <c r="B28" s="70"/>
      <c r="C28" s="70"/>
      <c r="D28" s="70"/>
      <c r="E28" s="71"/>
      <c r="F28" s="33" t="s">
        <v>179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>
        <v>5</v>
      </c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>
        <v>5</v>
      </c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>
        <v>5</v>
      </c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10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10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10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f t="shared" si="0"/>
        <v>15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69">
        <v>14</v>
      </c>
      <c r="B29" s="70"/>
      <c r="C29" s="70"/>
      <c r="D29" s="70"/>
      <c r="E29" s="71"/>
      <c r="F29" s="33" t="s">
        <v>142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>
        <v>5</v>
      </c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>
        <v>5</v>
      </c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>
        <v>3</v>
      </c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16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16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5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f t="shared" si="0"/>
        <v>8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3" customFormat="1" ht="18" customHeight="1">
      <c r="A30" s="69">
        <v>15</v>
      </c>
      <c r="B30" s="70"/>
      <c r="C30" s="70"/>
      <c r="D30" s="70"/>
      <c r="E30" s="71"/>
      <c r="F30" s="33" t="s">
        <v>215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1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1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0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0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6" customFormat="1" ht="18" customHeight="1">
      <c r="A31" s="69">
        <v>16</v>
      </c>
      <c r="B31" s="70"/>
      <c r="C31" s="70"/>
      <c r="D31" s="70"/>
      <c r="E31" s="71"/>
      <c r="F31" s="36" t="s">
        <v>85</v>
      </c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8"/>
      <c r="AU31" s="25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5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7"/>
      <c r="BU31" s="25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7"/>
      <c r="CT31" s="25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5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7"/>
      <c r="DT31" s="25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7"/>
      <c r="ES31" s="25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7"/>
    </row>
    <row r="32" spans="1:161" s="16" customFormat="1" ht="18" customHeight="1">
      <c r="A32" s="69">
        <v>17</v>
      </c>
      <c r="B32" s="70"/>
      <c r="C32" s="70"/>
      <c r="D32" s="70"/>
      <c r="E32" s="71"/>
      <c r="F32" s="33" t="s">
        <v>86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>
        <v>15</v>
      </c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>
        <v>14</v>
      </c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>
        <v>1</v>
      </c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276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268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72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f t="shared" si="0"/>
        <v>73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3" customFormat="1" ht="18" customHeight="1">
      <c r="A33" s="69">
        <v>18</v>
      </c>
      <c r="B33" s="70"/>
      <c r="C33" s="70"/>
      <c r="D33" s="70"/>
      <c r="E33" s="71"/>
      <c r="F33" s="33" t="s">
        <v>182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2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2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1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v>1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3" customFormat="1" ht="18" customHeight="1">
      <c r="A34" s="69">
        <v>19</v>
      </c>
      <c r="B34" s="70"/>
      <c r="C34" s="70"/>
      <c r="D34" s="70"/>
      <c r="E34" s="71"/>
      <c r="F34" s="33" t="s">
        <v>206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3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3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1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v>1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6" customFormat="1" ht="18" customHeight="1">
      <c r="A35" s="69">
        <v>20</v>
      </c>
      <c r="B35" s="70"/>
      <c r="C35" s="70"/>
      <c r="D35" s="70"/>
      <c r="E35" s="71"/>
      <c r="F35" s="36" t="s">
        <v>87</v>
      </c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8"/>
      <c r="AU35" s="25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5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7"/>
      <c r="BU35" s="25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7"/>
      <c r="CT35" s="25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5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7"/>
      <c r="DT35" s="25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7"/>
      <c r="ES35" s="25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7"/>
    </row>
    <row r="36" spans="1:161" s="16" customFormat="1" ht="18" customHeight="1">
      <c r="A36" s="69">
        <v>21</v>
      </c>
      <c r="B36" s="70"/>
      <c r="C36" s="70"/>
      <c r="D36" s="70"/>
      <c r="E36" s="71"/>
      <c r="F36" s="33" t="s">
        <v>88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8"/>
      <c r="AU36" s="30">
        <v>16</v>
      </c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>
        <v>16</v>
      </c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>
        <v>1</v>
      </c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>
        <v>174</v>
      </c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>
        <v>166</v>
      </c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>
        <v>9</v>
      </c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>
        <f t="shared" si="0"/>
        <v>10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3" customFormat="1" ht="18" customHeight="1">
      <c r="A37" s="69">
        <v>22</v>
      </c>
      <c r="B37" s="70"/>
      <c r="C37" s="70"/>
      <c r="D37" s="70"/>
      <c r="E37" s="71"/>
      <c r="F37" s="33" t="s">
        <v>183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12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12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10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10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3" customFormat="1" ht="18" customHeight="1">
      <c r="A38" s="69">
        <v>23</v>
      </c>
      <c r="B38" s="70"/>
      <c r="C38" s="70"/>
      <c r="D38" s="70"/>
      <c r="E38" s="71"/>
      <c r="F38" s="33" t="s">
        <v>184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12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12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12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v>12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3" customFormat="1" ht="18" customHeight="1">
      <c r="A39" s="69">
        <v>24</v>
      </c>
      <c r="B39" s="70"/>
      <c r="C39" s="70"/>
      <c r="D39" s="70"/>
      <c r="E39" s="71"/>
      <c r="F39" s="33" t="s">
        <v>151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>
        <v>3</v>
      </c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>
        <v>3</v>
      </c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>
        <v>1</v>
      </c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9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9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2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f t="shared" si="0"/>
        <v>3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6" customFormat="1" ht="18" customHeight="1">
      <c r="A40" s="69">
        <v>25</v>
      </c>
      <c r="B40" s="70"/>
      <c r="C40" s="70"/>
      <c r="D40" s="70"/>
      <c r="E40" s="71"/>
      <c r="F40" s="36" t="s">
        <v>90</v>
      </c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8"/>
      <c r="AU40" s="25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5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7"/>
      <c r="BU40" s="25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7"/>
      <c r="CT40" s="25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5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7"/>
      <c r="DT40" s="25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7"/>
      <c r="ES40" s="25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7"/>
    </row>
    <row r="41" spans="1:161" s="16" customFormat="1" ht="18" customHeight="1">
      <c r="A41" s="69">
        <v>26</v>
      </c>
      <c r="B41" s="70"/>
      <c r="C41" s="70"/>
      <c r="D41" s="70"/>
      <c r="E41" s="71"/>
      <c r="F41" s="33" t="s">
        <v>106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>
        <v>5</v>
      </c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>
        <v>5</v>
      </c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>
        <v>0</v>
      </c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198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188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0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f t="shared" si="0"/>
        <v>0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3" customFormat="1" ht="18" customHeight="1">
      <c r="A42" s="69">
        <v>27</v>
      </c>
      <c r="B42" s="70"/>
      <c r="C42" s="70"/>
      <c r="D42" s="70"/>
      <c r="E42" s="71"/>
      <c r="F42" s="33" t="s">
        <v>91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5"/>
      <c r="AU42" s="30">
        <v>4</v>
      </c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>
        <v>4</v>
      </c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>
        <v>4</v>
      </c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>
        <v>31</v>
      </c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>
        <v>31</v>
      </c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>
        <v>6</v>
      </c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>
        <f t="shared" si="0"/>
        <v>10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6" customFormat="1" ht="18" customHeight="1">
      <c r="A43" s="69">
        <v>28</v>
      </c>
      <c r="B43" s="70"/>
      <c r="C43" s="70"/>
      <c r="D43" s="70"/>
      <c r="E43" s="71"/>
      <c r="F43" s="36" t="s">
        <v>45</v>
      </c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8"/>
      <c r="AU43" s="25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5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7"/>
      <c r="BU43" s="25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7"/>
      <c r="CT43" s="25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5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7"/>
      <c r="DT43" s="25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7"/>
      <c r="ES43" s="25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7"/>
    </row>
    <row r="44" spans="1:161" s="13" customFormat="1" ht="18" customHeight="1">
      <c r="A44" s="69">
        <v>29</v>
      </c>
      <c r="B44" s="70"/>
      <c r="C44" s="70"/>
      <c r="D44" s="70"/>
      <c r="E44" s="71"/>
      <c r="F44" s="33" t="s">
        <v>46</v>
      </c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5"/>
      <c r="AU44" s="30">
        <v>7</v>
      </c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0">
        <v>7</v>
      </c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2"/>
      <c r="BU44" s="30">
        <v>0</v>
      </c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2"/>
      <c r="CT44" s="30">
        <v>248</v>
      </c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0">
        <v>236</v>
      </c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2"/>
      <c r="DT44" s="30">
        <v>2</v>
      </c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2"/>
      <c r="ES44" s="30">
        <f t="shared" si="0"/>
        <v>2</v>
      </c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6" customFormat="1" ht="18" customHeight="1">
      <c r="A45" s="69">
        <v>30</v>
      </c>
      <c r="B45" s="70"/>
      <c r="C45" s="70"/>
      <c r="D45" s="70"/>
      <c r="E45" s="71"/>
      <c r="F45" s="36" t="s">
        <v>48</v>
      </c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8"/>
      <c r="AU45" s="25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5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7"/>
      <c r="BU45" s="25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7"/>
      <c r="CT45" s="25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5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7"/>
      <c r="DT45" s="25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7"/>
      <c r="ES45" s="25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7"/>
    </row>
    <row r="46" spans="1:161" s="16" customFormat="1" ht="18" customHeight="1">
      <c r="A46" s="69">
        <v>31</v>
      </c>
      <c r="B46" s="70"/>
      <c r="C46" s="70"/>
      <c r="D46" s="70"/>
      <c r="E46" s="71"/>
      <c r="F46" s="33" t="s">
        <v>49</v>
      </c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8"/>
      <c r="AU46" s="25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5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7"/>
      <c r="BU46" s="25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7"/>
      <c r="CT46" s="30">
        <v>153</v>
      </c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0">
        <v>142</v>
      </c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2"/>
      <c r="DT46" s="30">
        <v>4</v>
      </c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2"/>
      <c r="ES46" s="30">
        <v>4</v>
      </c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2"/>
    </row>
    <row r="47" spans="1:161" s="13" customFormat="1" ht="18" customHeight="1">
      <c r="A47" s="69">
        <v>32</v>
      </c>
      <c r="B47" s="70"/>
      <c r="C47" s="70"/>
      <c r="D47" s="70"/>
      <c r="E47" s="71"/>
      <c r="F47" s="33" t="s">
        <v>50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>
        <v>1</v>
      </c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>
        <v>1</v>
      </c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>
        <v>0</v>
      </c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48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45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6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v>6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6" customFormat="1" ht="18" customHeight="1">
      <c r="A48" s="69">
        <v>33</v>
      </c>
      <c r="B48" s="70"/>
      <c r="C48" s="70"/>
      <c r="D48" s="70"/>
      <c r="E48" s="71"/>
      <c r="F48" s="36" t="s">
        <v>53</v>
      </c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8"/>
      <c r="AU48" s="25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5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7"/>
      <c r="BU48" s="25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7"/>
      <c r="CT48" s="25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5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7"/>
      <c r="DT48" s="25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7"/>
      <c r="ES48" s="25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7"/>
    </row>
    <row r="49" spans="1:161" s="13" customFormat="1" ht="18" customHeight="1">
      <c r="A49" s="69">
        <v>34</v>
      </c>
      <c r="B49" s="70"/>
      <c r="C49" s="70"/>
      <c r="D49" s="70"/>
      <c r="E49" s="71"/>
      <c r="F49" s="33" t="s">
        <v>54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>
        <v>15</v>
      </c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>
        <v>14</v>
      </c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>
        <v>1</v>
      </c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258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250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49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f t="shared" si="0"/>
        <v>50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1" s="16" customFormat="1" ht="18" customHeight="1">
      <c r="A50" s="69">
        <v>35</v>
      </c>
      <c r="B50" s="70"/>
      <c r="C50" s="70"/>
      <c r="D50" s="70"/>
      <c r="E50" s="71"/>
      <c r="F50" s="36" t="s">
        <v>55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  <c r="AU50" s="25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5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7"/>
      <c r="BU50" s="25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7"/>
      <c r="CT50" s="25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5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7"/>
      <c r="DT50" s="25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7"/>
      <c r="ES50" s="25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7"/>
    </row>
    <row r="51" spans="1:161" s="16" customFormat="1" ht="18" customHeight="1">
      <c r="A51" s="69">
        <v>36</v>
      </c>
      <c r="B51" s="70"/>
      <c r="C51" s="70"/>
      <c r="D51" s="70"/>
      <c r="E51" s="71"/>
      <c r="F51" s="33" t="s">
        <v>56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>
        <v>4</v>
      </c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>
        <v>4</v>
      </c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>
        <v>0</v>
      </c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116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109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1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f t="shared" si="0"/>
        <v>1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3" customFormat="1" ht="18" customHeight="1">
      <c r="A52" s="69">
        <v>37</v>
      </c>
      <c r="B52" s="70"/>
      <c r="C52" s="70"/>
      <c r="D52" s="70"/>
      <c r="E52" s="71"/>
      <c r="F52" s="33" t="s">
        <v>57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5"/>
      <c r="AU52" s="30">
        <v>3</v>
      </c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0">
        <v>3</v>
      </c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2"/>
      <c r="BU52" s="30">
        <v>2</v>
      </c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2"/>
      <c r="CT52" s="30">
        <v>37</v>
      </c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0">
        <v>37</v>
      </c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2"/>
      <c r="DT52" s="30">
        <v>6</v>
      </c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2"/>
      <c r="ES52" s="30">
        <f t="shared" si="0"/>
        <v>8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6" customFormat="1" ht="18" customHeight="1">
      <c r="A53" s="69">
        <v>38</v>
      </c>
      <c r="B53" s="70"/>
      <c r="C53" s="70"/>
      <c r="D53" s="70"/>
      <c r="E53" s="71"/>
      <c r="F53" s="36" t="s">
        <v>58</v>
      </c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8"/>
      <c r="AU53" s="25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5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7"/>
      <c r="BU53" s="25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7"/>
      <c r="CT53" s="25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5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7"/>
      <c r="DT53" s="25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7"/>
      <c r="ES53" s="25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7"/>
    </row>
    <row r="54" spans="1:161" s="13" customFormat="1" ht="18" customHeight="1">
      <c r="A54" s="69">
        <v>39</v>
      </c>
      <c r="B54" s="70"/>
      <c r="C54" s="70"/>
      <c r="D54" s="70"/>
      <c r="E54" s="71"/>
      <c r="F54" s="33" t="s">
        <v>195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5"/>
      <c r="AU54" s="3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0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2"/>
      <c r="BU54" s="30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2"/>
      <c r="CT54" s="30">
        <v>12</v>
      </c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0">
        <v>12</v>
      </c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2"/>
      <c r="DT54" s="30">
        <v>10</v>
      </c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2"/>
      <c r="ES54" s="30">
        <v>10</v>
      </c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1" s="13" customFormat="1" ht="18" customHeight="1">
      <c r="A55" s="69">
        <v>40</v>
      </c>
      <c r="B55" s="70"/>
      <c r="C55" s="70"/>
      <c r="D55" s="70"/>
      <c r="E55" s="71"/>
      <c r="F55" s="33" t="s">
        <v>196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12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12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12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v>12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3" customFormat="1" ht="18" customHeight="1">
      <c r="A56" s="69">
        <v>41</v>
      </c>
      <c r="B56" s="70"/>
      <c r="C56" s="70"/>
      <c r="D56" s="70"/>
      <c r="E56" s="71"/>
      <c r="F56" s="36" t="s">
        <v>65</v>
      </c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8"/>
      <c r="AU56" s="3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3" customFormat="1" ht="18" customHeight="1">
      <c r="A57" s="69">
        <v>42</v>
      </c>
      <c r="B57" s="70"/>
      <c r="C57" s="70"/>
      <c r="D57" s="70"/>
      <c r="E57" s="71"/>
      <c r="F57" s="33" t="s">
        <v>66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>
        <v>4</v>
      </c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>
        <v>4</v>
      </c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>
        <v>0</v>
      </c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174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165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5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f t="shared" si="0"/>
        <v>5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6" customFormat="1" ht="18" customHeight="1">
      <c r="A58" s="69">
        <v>43</v>
      </c>
      <c r="B58" s="70"/>
      <c r="C58" s="70"/>
      <c r="D58" s="70"/>
      <c r="E58" s="71"/>
      <c r="F58" s="36" t="s">
        <v>98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8"/>
      <c r="AU58" s="25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5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7"/>
      <c r="BU58" s="25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7"/>
      <c r="CT58" s="25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5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7"/>
      <c r="DT58" s="25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7"/>
      <c r="ES58" s="30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2"/>
    </row>
    <row r="59" spans="1:161" s="13" customFormat="1" ht="18" customHeight="1">
      <c r="A59" s="69">
        <v>44</v>
      </c>
      <c r="B59" s="70"/>
      <c r="C59" s="70"/>
      <c r="D59" s="70"/>
      <c r="E59" s="71"/>
      <c r="F59" s="33" t="s">
        <v>167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5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5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4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v>4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6" customFormat="1" ht="18" customHeight="1">
      <c r="A60" s="22" t="s">
        <v>70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4"/>
      <c r="AU60" s="25">
        <f>AU57+AU52+AU51+AU49+AU47+AU44+AU42+AU41+AU39+AU36+AU32+AU29+AU28+AU26+AU23+AU22+AU20+AU18+AU17</f>
        <v>131</v>
      </c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5">
        <f>BH57+BH52+BH51+BH49+BH47+BH44+BH42+BH41+BH39+BH36+BH32+BH29+BH28+BH26+BH23+BH22+BH20+BH18+BH17</f>
        <v>128</v>
      </c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5">
        <f>BU57+BU52+BU51+BU49+BU47+BU44+BU42+BU41+BU39+BU36+BU32+BU29+BU28+BU26+BU23+BU22+BU20+BU18+BU17</f>
        <v>34</v>
      </c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7"/>
      <c r="CT60" s="25">
        <f>SUM(CT16:DF59)</f>
        <v>2388</v>
      </c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5">
        <f>SUM(DG16:DS59)</f>
        <v>2286</v>
      </c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7"/>
      <c r="DT60" s="25">
        <f>SUM(DT16:ER59)</f>
        <v>262</v>
      </c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7"/>
      <c r="ES60" s="25">
        <f>ES59+ES57+ES55+ES54+ES52+ES51+ES49+ES47+ES46+ES44+ES42+ES41+ES39+ES38+ES37+ES36+ES34+ES33+ES32+ES30+ES29+ES28+ES27+ES26+ES24+ES23+ES22+ES20+ES19+ES18+ES17</f>
        <v>296</v>
      </c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7"/>
    </row>
    <row r="61" spans="1:161" s="2" customFormat="1" ht="12.75" customHeight="1">
      <c r="B61" s="18"/>
      <c r="C61" s="18"/>
      <c r="D61" s="18"/>
      <c r="E61" s="18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</row>
    <row r="62" spans="1:161" s="2" customFormat="1" ht="12.75" customHeight="1">
      <c r="A62" s="28" t="s">
        <v>71</v>
      </c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9" t="s">
        <v>72</v>
      </c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14"/>
      <c r="DD62" s="14"/>
      <c r="DE62" s="14"/>
      <c r="DF62" s="14"/>
      <c r="DG62" s="14"/>
    </row>
    <row r="63" spans="1:161" s="2" customForma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20" t="s">
        <v>73</v>
      </c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14"/>
      <c r="DD63" s="14"/>
      <c r="DE63" s="14"/>
      <c r="DF63" s="14"/>
      <c r="DG63" s="14"/>
    </row>
    <row r="64" spans="1:161" s="7" customFormat="1">
      <c r="A64" s="21" t="s">
        <v>74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J64" s="21" t="s">
        <v>75</v>
      </c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</row>
    <row r="65" spans="1:161" s="12" customFormat="1" ht="12.75" customHeight="1">
      <c r="A65" s="20" t="s">
        <v>76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19"/>
      <c r="AF65" s="19"/>
      <c r="AG65" s="19"/>
      <c r="AH65" s="19"/>
      <c r="AJ65" s="20" t="s">
        <v>77</v>
      </c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FE65" s="12" t="s">
        <v>78</v>
      </c>
    </row>
  </sheetData>
  <mergeCells count="438">
    <mergeCell ref="EK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DG60:DS60"/>
    <mergeCell ref="DT60:ER60"/>
    <mergeCell ref="ES60:FE60"/>
    <mergeCell ref="A62:AO62"/>
    <mergeCell ref="AP62:DB62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P63:DB63"/>
    <mergeCell ref="A64:AD64"/>
    <mergeCell ref="AJ64:BM64"/>
    <mergeCell ref="A65:AD65"/>
    <mergeCell ref="AJ65:BM65"/>
    <mergeCell ref="A60:AT60"/>
    <mergeCell ref="AU60:BG60"/>
    <mergeCell ref="BH60:BT60"/>
    <mergeCell ref="BU60:CS60"/>
    <mergeCell ref="CT60:DF60"/>
  </mergeCells>
  <pageMargins left="0.59055118110236249" right="0.51181102362204722" top="0.59055118110236249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77"/>
  <sheetViews>
    <sheetView topLeftCell="A52" workbookViewId="0">
      <selection activeCell="F156" sqref="F156:AT156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I2" s="45" t="s">
        <v>0</v>
      </c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220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15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30">
        <f>DT16+BU16</f>
        <v>0</v>
      </c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2"/>
    </row>
    <row r="17" spans="1:161" s="16" customFormat="1" ht="18" customHeight="1">
      <c r="A17" s="39">
        <v>2</v>
      </c>
      <c r="B17" s="40"/>
      <c r="C17" s="40"/>
      <c r="D17" s="40"/>
      <c r="E17" s="41"/>
      <c r="F17" s="33" t="s">
        <v>16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14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13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0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6" customFormat="1" ht="18" customHeight="1">
      <c r="A18" s="39">
        <v>3</v>
      </c>
      <c r="B18" s="40"/>
      <c r="C18" s="40"/>
      <c r="D18" s="40"/>
      <c r="E18" s="41"/>
      <c r="F18" s="36" t="s">
        <v>102</v>
      </c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8"/>
      <c r="AU18" s="25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5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7"/>
      <c r="BU18" s="25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7"/>
      <c r="CT18" s="25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5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7"/>
      <c r="DT18" s="25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7"/>
      <c r="ES18" s="30">
        <f t="shared" ref="ES18:ES71" si="0">DT18+BU18</f>
        <v>0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6" customFormat="1" ht="18" customHeight="1">
      <c r="A19" s="39">
        <v>4</v>
      </c>
      <c r="B19" s="40"/>
      <c r="C19" s="40"/>
      <c r="D19" s="40"/>
      <c r="E19" s="41"/>
      <c r="F19" s="33" t="s">
        <v>103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5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10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9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0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f t="shared" si="0"/>
        <v>0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6" customFormat="1" ht="18" customHeight="1">
      <c r="A20" s="39">
        <v>5</v>
      </c>
      <c r="B20" s="40"/>
      <c r="C20" s="40"/>
      <c r="D20" s="40"/>
      <c r="E20" s="41"/>
      <c r="F20" s="36" t="s">
        <v>81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8"/>
      <c r="AU20" s="25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5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7"/>
      <c r="BU20" s="25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7"/>
      <c r="CT20" s="25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5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7"/>
      <c r="DT20" s="25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7"/>
      <c r="ES20" s="30">
        <f t="shared" si="0"/>
        <v>0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6" customFormat="1" ht="18" customHeight="1">
      <c r="A21" s="39">
        <v>6</v>
      </c>
      <c r="B21" s="40"/>
      <c r="C21" s="40"/>
      <c r="D21" s="40"/>
      <c r="E21" s="41"/>
      <c r="F21" s="33" t="s">
        <v>171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38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35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0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f t="shared" si="0"/>
        <v>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6" customFormat="1" ht="18" customHeight="1">
      <c r="A22" s="39">
        <v>7</v>
      </c>
      <c r="B22" s="40"/>
      <c r="C22" s="40"/>
      <c r="D22" s="40"/>
      <c r="E22" s="41"/>
      <c r="F22" s="36" t="s">
        <v>17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25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5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7"/>
      <c r="BU22" s="25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7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30">
        <f t="shared" si="0"/>
        <v>0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6" customFormat="1" ht="18" customHeight="1">
      <c r="A23" s="39">
        <v>8</v>
      </c>
      <c r="B23" s="40"/>
      <c r="C23" s="40"/>
      <c r="D23" s="40"/>
      <c r="E23" s="41"/>
      <c r="F23" s="33" t="s">
        <v>18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18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17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12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f t="shared" si="0"/>
        <v>12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6" t="s">
        <v>93</v>
      </c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8"/>
      <c r="AU24" s="25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5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7"/>
      <c r="BU24" s="25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7"/>
      <c r="CT24" s="25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5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7"/>
      <c r="DT24" s="25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7"/>
      <c r="ES24" s="30">
        <f t="shared" si="0"/>
        <v>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39">
        <v>10</v>
      </c>
      <c r="B25" s="40"/>
      <c r="C25" s="40"/>
      <c r="D25" s="40"/>
      <c r="E25" s="41"/>
      <c r="F25" s="33" t="s">
        <v>94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5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>
        <v>34</v>
      </c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>
        <v>32</v>
      </c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>
        <v>0</v>
      </c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>
        <f t="shared" si="0"/>
        <v>0</v>
      </c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6" customFormat="1" ht="18" customHeight="1">
      <c r="A26" s="39">
        <v>11</v>
      </c>
      <c r="B26" s="40"/>
      <c r="C26" s="40"/>
      <c r="D26" s="40"/>
      <c r="E26" s="41"/>
      <c r="F26" s="36" t="s">
        <v>19</v>
      </c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8"/>
      <c r="AU26" s="25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5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7"/>
      <c r="BU26" s="25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7"/>
      <c r="CT26" s="25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5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7"/>
      <c r="DT26" s="25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7"/>
      <c r="ES26" s="30">
        <f t="shared" si="0"/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6" customFormat="1" ht="18" customHeight="1">
      <c r="A27" s="39">
        <v>12</v>
      </c>
      <c r="B27" s="40"/>
      <c r="C27" s="40"/>
      <c r="D27" s="40"/>
      <c r="E27" s="41"/>
      <c r="F27" s="33" t="s">
        <v>20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25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24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0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f t="shared" si="0"/>
        <v>0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6" customFormat="1" ht="18" customHeight="1">
      <c r="A28" s="39">
        <v>13</v>
      </c>
      <c r="B28" s="40"/>
      <c r="C28" s="40"/>
      <c r="D28" s="40"/>
      <c r="E28" s="41"/>
      <c r="F28" s="36" t="s">
        <v>21</v>
      </c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8"/>
      <c r="AU28" s="25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5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7"/>
      <c r="BU28" s="25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7"/>
      <c r="CT28" s="25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5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7"/>
      <c r="DT28" s="25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7"/>
      <c r="ES28" s="30">
        <f t="shared" si="0"/>
        <v>0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39">
        <v>14</v>
      </c>
      <c r="B29" s="40"/>
      <c r="C29" s="40"/>
      <c r="D29" s="40"/>
      <c r="E29" s="41"/>
      <c r="F29" s="33" t="s">
        <v>22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17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14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0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f t="shared" si="0"/>
        <v>0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6" customFormat="1" ht="18" customHeight="1">
      <c r="A30" s="39">
        <v>15</v>
      </c>
      <c r="B30" s="40"/>
      <c r="C30" s="40"/>
      <c r="D30" s="40"/>
      <c r="E30" s="41"/>
      <c r="F30" s="36" t="s">
        <v>26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8"/>
      <c r="AU30" s="25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5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7"/>
      <c r="BU30" s="25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7"/>
      <c r="CT30" s="25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5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7"/>
      <c r="DT30" s="25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7"/>
      <c r="ES30" s="30">
        <f t="shared" si="0"/>
        <v>0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6" customFormat="1" ht="18" customHeight="1">
      <c r="A31" s="39">
        <v>16</v>
      </c>
      <c r="B31" s="40"/>
      <c r="C31" s="40"/>
      <c r="D31" s="40"/>
      <c r="E31" s="41"/>
      <c r="F31" s="33" t="s">
        <v>27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7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6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0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f t="shared" si="0"/>
        <v>0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6" customFormat="1" ht="18" customHeight="1">
      <c r="A32" s="39">
        <v>17</v>
      </c>
      <c r="B32" s="40"/>
      <c r="C32" s="40"/>
      <c r="D32" s="40"/>
      <c r="E32" s="41"/>
      <c r="F32" s="36" t="s">
        <v>28</v>
      </c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8"/>
      <c r="AU32" s="25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5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7"/>
      <c r="BU32" s="25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7"/>
      <c r="CT32" s="25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5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7"/>
      <c r="DT32" s="25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7"/>
      <c r="ES32" s="30">
        <f t="shared" si="0"/>
        <v>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6" customFormat="1" ht="18" customHeight="1">
      <c r="A33" s="39">
        <v>18</v>
      </c>
      <c r="B33" s="40"/>
      <c r="C33" s="40"/>
      <c r="D33" s="40"/>
      <c r="E33" s="41"/>
      <c r="F33" s="33" t="s">
        <v>104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25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23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0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f t="shared" si="0"/>
        <v>0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6" customFormat="1" ht="18" customHeight="1">
      <c r="A34" s="39">
        <v>19</v>
      </c>
      <c r="B34" s="40"/>
      <c r="C34" s="40"/>
      <c r="D34" s="40"/>
      <c r="E34" s="41"/>
      <c r="F34" s="36" t="s">
        <v>30</v>
      </c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8"/>
      <c r="AU34" s="25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5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7"/>
      <c r="BU34" s="25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7"/>
      <c r="CT34" s="25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5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7"/>
      <c r="DT34" s="25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7"/>
      <c r="ES34" s="30">
        <f t="shared" si="0"/>
        <v>0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6" customFormat="1" ht="18" customHeight="1">
      <c r="A35" s="39">
        <v>20</v>
      </c>
      <c r="B35" s="40"/>
      <c r="C35" s="40"/>
      <c r="D35" s="40"/>
      <c r="E35" s="41"/>
      <c r="F35" s="33" t="s">
        <v>31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48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45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0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f t="shared" si="0"/>
        <v>0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6" customFormat="1" ht="18" customHeight="1">
      <c r="A36" s="39">
        <v>21</v>
      </c>
      <c r="B36" s="40"/>
      <c r="C36" s="40"/>
      <c r="D36" s="40"/>
      <c r="E36" s="41"/>
      <c r="F36" s="36" t="s">
        <v>33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8"/>
      <c r="AU36" s="25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5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7"/>
      <c r="BU36" s="25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7"/>
      <c r="CT36" s="25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5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7"/>
      <c r="DT36" s="25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7"/>
      <c r="ES36" s="30">
        <f t="shared" si="0"/>
        <v>0</v>
      </c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6" customFormat="1" ht="18" customHeight="1">
      <c r="A37" s="39">
        <v>22</v>
      </c>
      <c r="B37" s="40"/>
      <c r="C37" s="40"/>
      <c r="D37" s="40"/>
      <c r="E37" s="41"/>
      <c r="F37" s="33" t="s">
        <v>34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33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32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0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f t="shared" si="0"/>
        <v>0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6" customFormat="1" ht="18" customHeight="1">
      <c r="A38" s="39">
        <v>23</v>
      </c>
      <c r="B38" s="40"/>
      <c r="C38" s="40"/>
      <c r="D38" s="40"/>
      <c r="E38" s="41"/>
      <c r="F38" s="36" t="s">
        <v>37</v>
      </c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8"/>
      <c r="AU38" s="25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5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7"/>
      <c r="BU38" s="25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7"/>
      <c r="CT38" s="25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5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7"/>
      <c r="DT38" s="25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7"/>
      <c r="ES38" s="30">
        <f t="shared" si="0"/>
        <v>0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6" customFormat="1" ht="18" customHeight="1">
      <c r="A39" s="39">
        <v>24</v>
      </c>
      <c r="B39" s="40"/>
      <c r="C39" s="40"/>
      <c r="D39" s="40"/>
      <c r="E39" s="41"/>
      <c r="F39" s="33" t="s">
        <v>38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24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23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0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f t="shared" si="0"/>
        <v>0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6" customFormat="1" ht="18" customHeight="1">
      <c r="A40" s="39">
        <v>25</v>
      </c>
      <c r="B40" s="40"/>
      <c r="C40" s="40"/>
      <c r="D40" s="40"/>
      <c r="E40" s="41"/>
      <c r="F40" s="36" t="s">
        <v>39</v>
      </c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8"/>
      <c r="AU40" s="25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5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7"/>
      <c r="BU40" s="25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7"/>
      <c r="CT40" s="25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5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7"/>
      <c r="DT40" s="25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7"/>
      <c r="ES40" s="30">
        <f t="shared" si="0"/>
        <v>0</v>
      </c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6" customFormat="1" ht="18" customHeight="1">
      <c r="A41" s="39">
        <v>26</v>
      </c>
      <c r="B41" s="40"/>
      <c r="C41" s="40"/>
      <c r="D41" s="40"/>
      <c r="E41" s="41"/>
      <c r="F41" s="33" t="s">
        <v>40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29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28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0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f t="shared" si="0"/>
        <v>0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6" customFormat="1" ht="18" customHeight="1">
      <c r="A42" s="39">
        <v>27</v>
      </c>
      <c r="B42" s="40"/>
      <c r="C42" s="40"/>
      <c r="D42" s="40"/>
      <c r="E42" s="41"/>
      <c r="F42" s="36" t="s">
        <v>41</v>
      </c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8"/>
      <c r="AU42" s="25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5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7"/>
      <c r="BU42" s="25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7"/>
      <c r="CT42" s="25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5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7"/>
      <c r="DT42" s="25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7"/>
      <c r="ES42" s="30">
        <f t="shared" si="0"/>
        <v>0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6" customFormat="1" ht="18" customHeight="1">
      <c r="A43" s="39">
        <v>28</v>
      </c>
      <c r="B43" s="40"/>
      <c r="C43" s="40"/>
      <c r="D43" s="40"/>
      <c r="E43" s="41"/>
      <c r="F43" s="33" t="s">
        <v>42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28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26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0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f t="shared" si="0"/>
        <v>0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6" customFormat="1" ht="18" customHeight="1">
      <c r="A44" s="39">
        <v>29</v>
      </c>
      <c r="B44" s="40"/>
      <c r="C44" s="40"/>
      <c r="D44" s="40"/>
      <c r="E44" s="41"/>
      <c r="F44" s="36" t="s">
        <v>85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  <c r="AU44" s="25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5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7"/>
      <c r="BU44" s="25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7"/>
      <c r="CT44" s="25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5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7"/>
      <c r="DT44" s="25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7"/>
      <c r="ES44" s="30">
        <f t="shared" si="0"/>
        <v>0</v>
      </c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6" customFormat="1" ht="18" customHeight="1">
      <c r="A45" s="39">
        <v>30</v>
      </c>
      <c r="B45" s="40"/>
      <c r="C45" s="40"/>
      <c r="D45" s="40"/>
      <c r="E45" s="41"/>
      <c r="F45" s="33" t="s">
        <v>86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56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54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14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f t="shared" si="0"/>
        <v>14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6" customFormat="1" ht="18" customHeight="1">
      <c r="A46" s="39">
        <v>31</v>
      </c>
      <c r="B46" s="40"/>
      <c r="C46" s="40"/>
      <c r="D46" s="40"/>
      <c r="E46" s="41"/>
      <c r="F46" s="36" t="s">
        <v>87</v>
      </c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8"/>
      <c r="AU46" s="25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5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7"/>
      <c r="BU46" s="25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7"/>
      <c r="CT46" s="25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5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7"/>
      <c r="DT46" s="25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7"/>
      <c r="ES46" s="30">
        <f t="shared" si="0"/>
        <v>0</v>
      </c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2"/>
    </row>
    <row r="47" spans="1:161" s="16" customFormat="1" ht="18" customHeight="1">
      <c r="A47" s="39">
        <v>32</v>
      </c>
      <c r="B47" s="40"/>
      <c r="C47" s="40"/>
      <c r="D47" s="40"/>
      <c r="E47" s="41"/>
      <c r="F47" s="33" t="s">
        <v>88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38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35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0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f t="shared" si="0"/>
        <v>0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6" customFormat="1" ht="18" customHeight="1">
      <c r="A48" s="39">
        <v>33</v>
      </c>
      <c r="B48" s="40"/>
      <c r="C48" s="40"/>
      <c r="D48" s="40"/>
      <c r="E48" s="41"/>
      <c r="F48" s="36" t="s">
        <v>90</v>
      </c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8"/>
      <c r="AU48" s="25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5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7"/>
      <c r="BU48" s="25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7"/>
      <c r="CT48" s="25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5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7"/>
      <c r="DT48" s="25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7"/>
      <c r="ES48" s="30">
        <f t="shared" si="0"/>
        <v>0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6" customFormat="1" ht="18" customHeight="1">
      <c r="A49" s="39">
        <v>34</v>
      </c>
      <c r="B49" s="40"/>
      <c r="C49" s="40"/>
      <c r="D49" s="40"/>
      <c r="E49" s="41"/>
      <c r="F49" s="33" t="s">
        <v>106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47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44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7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f t="shared" si="0"/>
        <v>7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1" s="16" customFormat="1" ht="18" customHeight="1">
      <c r="A50" s="39">
        <v>35</v>
      </c>
      <c r="B50" s="40"/>
      <c r="C50" s="40"/>
      <c r="D50" s="40"/>
      <c r="E50" s="41"/>
      <c r="F50" s="36" t="s">
        <v>45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  <c r="AU50" s="25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5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7"/>
      <c r="BU50" s="25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7"/>
      <c r="CT50" s="25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5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7"/>
      <c r="DT50" s="25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7"/>
      <c r="ES50" s="30">
        <f t="shared" si="0"/>
        <v>0</v>
      </c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1" s="16" customFormat="1" ht="18" customHeight="1">
      <c r="A51" s="39">
        <v>36</v>
      </c>
      <c r="B51" s="40"/>
      <c r="C51" s="40"/>
      <c r="D51" s="40"/>
      <c r="E51" s="41"/>
      <c r="F51" s="33" t="s">
        <v>46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75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70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15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f t="shared" si="0"/>
        <v>15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6" customFormat="1" ht="18" customHeight="1">
      <c r="A52" s="39">
        <v>37</v>
      </c>
      <c r="B52" s="40"/>
      <c r="C52" s="40"/>
      <c r="D52" s="40"/>
      <c r="E52" s="41"/>
      <c r="F52" s="36" t="s">
        <v>48</v>
      </c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8"/>
      <c r="AU52" s="25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5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7"/>
      <c r="BU52" s="25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7"/>
      <c r="CT52" s="25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5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7"/>
      <c r="DT52" s="25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7"/>
      <c r="ES52" s="30">
        <f t="shared" si="0"/>
        <v>0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6" customFormat="1" ht="18" customHeight="1">
      <c r="A53" s="39">
        <v>38</v>
      </c>
      <c r="B53" s="40"/>
      <c r="C53" s="40"/>
      <c r="D53" s="40"/>
      <c r="E53" s="41"/>
      <c r="F53" s="33" t="s">
        <v>49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27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25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0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f t="shared" si="0"/>
        <v>0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</row>
    <row r="54" spans="1:161" s="16" customFormat="1" ht="18" customHeight="1">
      <c r="A54" s="39">
        <v>39</v>
      </c>
      <c r="B54" s="40"/>
      <c r="C54" s="40"/>
      <c r="D54" s="40"/>
      <c r="E54" s="41"/>
      <c r="F54" s="36" t="s">
        <v>53</v>
      </c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8"/>
      <c r="AU54" s="25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5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7"/>
      <c r="BU54" s="25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7"/>
      <c r="CT54" s="25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5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7"/>
      <c r="DT54" s="25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7"/>
      <c r="ES54" s="30">
        <f t="shared" si="0"/>
        <v>0</v>
      </c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1" s="13" customFormat="1" ht="18" customHeight="1">
      <c r="A55" s="39">
        <v>40</v>
      </c>
      <c r="B55" s="40"/>
      <c r="C55" s="40"/>
      <c r="D55" s="40"/>
      <c r="E55" s="41"/>
      <c r="F55" s="33" t="s">
        <v>54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38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36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0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f t="shared" si="0"/>
        <v>0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6" customFormat="1" ht="18" customHeight="1">
      <c r="A56" s="39">
        <v>41</v>
      </c>
      <c r="B56" s="40"/>
      <c r="C56" s="40"/>
      <c r="D56" s="40"/>
      <c r="E56" s="41"/>
      <c r="F56" s="36" t="s">
        <v>55</v>
      </c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8"/>
      <c r="AU56" s="25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5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7"/>
      <c r="BU56" s="25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7"/>
      <c r="CT56" s="25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5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7"/>
      <c r="DT56" s="25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7"/>
      <c r="ES56" s="30">
        <f t="shared" si="0"/>
        <v>0</v>
      </c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6" customFormat="1" ht="18" customHeight="1">
      <c r="A57" s="39">
        <v>42</v>
      </c>
      <c r="B57" s="40"/>
      <c r="C57" s="40"/>
      <c r="D57" s="40"/>
      <c r="E57" s="41"/>
      <c r="F57" s="33" t="s">
        <v>56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20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18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0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f t="shared" si="0"/>
        <v>0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6" customFormat="1" ht="18" customHeight="1">
      <c r="A58" s="39">
        <v>43</v>
      </c>
      <c r="B58" s="40"/>
      <c r="C58" s="40"/>
      <c r="D58" s="40"/>
      <c r="E58" s="41"/>
      <c r="F58" s="36" t="s">
        <v>189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8"/>
      <c r="AU58" s="25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5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7"/>
      <c r="BU58" s="25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7"/>
      <c r="CT58" s="25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5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7"/>
      <c r="DT58" s="25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7"/>
      <c r="ES58" s="30">
        <f t="shared" si="0"/>
        <v>0</v>
      </c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2"/>
    </row>
    <row r="59" spans="1:161" s="16" customFormat="1" ht="18" customHeight="1">
      <c r="A59" s="39">
        <v>44</v>
      </c>
      <c r="B59" s="40"/>
      <c r="C59" s="40"/>
      <c r="D59" s="40"/>
      <c r="E59" s="41"/>
      <c r="F59" s="33" t="s">
        <v>190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6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4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0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f t="shared" si="0"/>
        <v>0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6" customFormat="1" ht="18" customHeight="1">
      <c r="A60" s="39">
        <v>45</v>
      </c>
      <c r="B60" s="40"/>
      <c r="C60" s="40"/>
      <c r="D60" s="40"/>
      <c r="E60" s="41"/>
      <c r="F60" s="36" t="s">
        <v>58</v>
      </c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8"/>
      <c r="AU60" s="25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5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7"/>
      <c r="BU60" s="25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7"/>
      <c r="CT60" s="25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5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7"/>
      <c r="DT60" s="25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7"/>
      <c r="ES60" s="30">
        <f t="shared" si="0"/>
        <v>0</v>
      </c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1" s="16" customFormat="1" ht="18" customHeight="1">
      <c r="A61" s="39">
        <v>46</v>
      </c>
      <c r="B61" s="40"/>
      <c r="C61" s="40"/>
      <c r="D61" s="40"/>
      <c r="E61" s="41"/>
      <c r="F61" s="33" t="s">
        <v>155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5"/>
      <c r="AU61" s="3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30">
        <v>67</v>
      </c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0">
        <v>63</v>
      </c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2"/>
      <c r="DT61" s="30">
        <v>0</v>
      </c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2"/>
      <c r="ES61" s="30">
        <f t="shared" si="0"/>
        <v>0</v>
      </c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2"/>
    </row>
    <row r="62" spans="1:161" s="16" customFormat="1" ht="18" customHeight="1">
      <c r="A62" s="39">
        <v>47</v>
      </c>
      <c r="B62" s="40"/>
      <c r="C62" s="40"/>
      <c r="D62" s="40"/>
      <c r="E62" s="41"/>
      <c r="F62" s="36" t="s">
        <v>118</v>
      </c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8"/>
      <c r="AU62" s="3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f t="shared" si="0"/>
        <v>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3" customFormat="1" ht="18" customHeight="1">
      <c r="A63" s="39">
        <v>48</v>
      </c>
      <c r="B63" s="40"/>
      <c r="C63" s="40"/>
      <c r="D63" s="40"/>
      <c r="E63" s="41"/>
      <c r="F63" s="33" t="s">
        <v>157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14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13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0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f t="shared" si="0"/>
        <v>0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6" customFormat="1" ht="18" customHeight="1">
      <c r="A64" s="39">
        <v>49</v>
      </c>
      <c r="B64" s="40"/>
      <c r="C64" s="40"/>
      <c r="D64" s="40"/>
      <c r="E64" s="41"/>
      <c r="F64" s="36" t="s">
        <v>63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8"/>
      <c r="AU64" s="25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5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7"/>
      <c r="BU64" s="25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7"/>
      <c r="CT64" s="25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5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7"/>
      <c r="DT64" s="25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7"/>
      <c r="ES64" s="30">
        <f t="shared" si="0"/>
        <v>0</v>
      </c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2"/>
    </row>
    <row r="65" spans="1:161" s="16" customFormat="1" ht="18" customHeight="1">
      <c r="A65" s="39">
        <v>50</v>
      </c>
      <c r="B65" s="40"/>
      <c r="C65" s="40"/>
      <c r="D65" s="40"/>
      <c r="E65" s="41"/>
      <c r="F65" s="33" t="s">
        <v>64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5"/>
      <c r="AU65" s="30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>
        <v>24</v>
      </c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>
        <v>23</v>
      </c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>
        <v>0</v>
      </c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>
        <f t="shared" si="0"/>
        <v>0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6" customFormat="1" ht="18" customHeight="1">
      <c r="A66" s="39">
        <v>51</v>
      </c>
      <c r="B66" s="40"/>
      <c r="C66" s="40"/>
      <c r="D66" s="40"/>
      <c r="E66" s="41"/>
      <c r="F66" s="36" t="s">
        <v>65</v>
      </c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8"/>
      <c r="AU66" s="25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5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7"/>
      <c r="BU66" s="25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7"/>
      <c r="CT66" s="25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5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7"/>
      <c r="DT66" s="25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7"/>
      <c r="ES66" s="30">
        <f t="shared" si="0"/>
        <v>0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6" customFormat="1" ht="18" customHeight="1">
      <c r="A67" s="39">
        <v>52</v>
      </c>
      <c r="B67" s="40"/>
      <c r="C67" s="40"/>
      <c r="D67" s="40"/>
      <c r="E67" s="41"/>
      <c r="F67" s="33" t="s">
        <v>66</v>
      </c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5"/>
      <c r="AU67" s="30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0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2"/>
      <c r="BU67" s="30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2"/>
      <c r="CT67" s="30">
        <v>44</v>
      </c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0">
        <v>41</v>
      </c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2"/>
      <c r="DT67" s="30">
        <v>0</v>
      </c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2"/>
      <c r="ES67" s="30">
        <f t="shared" si="0"/>
        <v>0</v>
      </c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6" customFormat="1" ht="18" customHeight="1">
      <c r="A68" s="39">
        <v>53</v>
      </c>
      <c r="B68" s="40"/>
      <c r="C68" s="40"/>
      <c r="D68" s="40"/>
      <c r="E68" s="41"/>
      <c r="F68" s="36" t="s">
        <v>68</v>
      </c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8"/>
      <c r="AU68" s="25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5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7"/>
      <c r="BU68" s="25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7"/>
      <c r="CT68" s="25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5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7"/>
      <c r="DT68" s="25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7"/>
      <c r="ES68" s="30">
        <f t="shared" si="0"/>
        <v>0</v>
      </c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2"/>
    </row>
    <row r="69" spans="1:161" s="16" customFormat="1" ht="18" customHeight="1">
      <c r="A69" s="39">
        <v>54</v>
      </c>
      <c r="B69" s="40"/>
      <c r="C69" s="40"/>
      <c r="D69" s="40"/>
      <c r="E69" s="41"/>
      <c r="F69" s="33" t="s">
        <v>69</v>
      </c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5"/>
      <c r="AU69" s="30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0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2"/>
      <c r="BU69" s="30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2"/>
      <c r="CT69" s="30">
        <v>19</v>
      </c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0">
        <v>18</v>
      </c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2"/>
      <c r="DT69" s="30">
        <v>0</v>
      </c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2"/>
      <c r="ES69" s="30">
        <f t="shared" si="0"/>
        <v>0</v>
      </c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2"/>
    </row>
    <row r="70" spans="1:161" s="16" customFormat="1" ht="18" customHeight="1">
      <c r="A70" s="39">
        <v>55</v>
      </c>
      <c r="B70" s="40"/>
      <c r="C70" s="40"/>
      <c r="D70" s="40"/>
      <c r="E70" s="41"/>
      <c r="F70" s="36" t="s">
        <v>98</v>
      </c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8"/>
      <c r="AU70" s="25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5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7"/>
      <c r="BU70" s="25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7"/>
      <c r="CT70" s="25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5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7"/>
      <c r="DT70" s="25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7"/>
      <c r="ES70" s="30">
        <f t="shared" si="0"/>
        <v>0</v>
      </c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2"/>
    </row>
    <row r="71" spans="1:161" s="16" customFormat="1" ht="18" customHeight="1">
      <c r="A71" s="39">
        <v>56</v>
      </c>
      <c r="B71" s="40"/>
      <c r="C71" s="40"/>
      <c r="D71" s="40"/>
      <c r="E71" s="41"/>
      <c r="F71" s="33" t="s">
        <v>166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5"/>
      <c r="AU71" s="30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0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2"/>
      <c r="BU71" s="30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2"/>
      <c r="CT71" s="30">
        <v>21</v>
      </c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0">
        <v>20</v>
      </c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2"/>
      <c r="DT71" s="30">
        <v>0</v>
      </c>
      <c r="DU71" s="31"/>
      <c r="DV71" s="31"/>
      <c r="DW71" s="31"/>
      <c r="DX71" s="31"/>
      <c r="DY71" s="31"/>
      <c r="DZ71" s="31"/>
      <c r="EA71" s="31"/>
      <c r="EB71" s="31"/>
      <c r="EC71" s="31"/>
      <c r="ED71" s="31"/>
      <c r="EE71" s="31"/>
      <c r="EF71" s="31"/>
      <c r="EG71" s="31"/>
      <c r="EH71" s="31"/>
      <c r="EI71" s="31"/>
      <c r="EJ71" s="31"/>
      <c r="EK71" s="31"/>
      <c r="EL71" s="31"/>
      <c r="EM71" s="31"/>
      <c r="EN71" s="31"/>
      <c r="EO71" s="31"/>
      <c r="EP71" s="31"/>
      <c r="EQ71" s="31"/>
      <c r="ER71" s="32"/>
      <c r="ES71" s="30">
        <f t="shared" si="0"/>
        <v>0</v>
      </c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2"/>
    </row>
    <row r="72" spans="1:161" s="16" customFormat="1" ht="18" customHeight="1">
      <c r="A72" s="22" t="s">
        <v>70</v>
      </c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4"/>
      <c r="AU72" s="25">
        <f>SUM(AU16:BG71)</f>
        <v>0</v>
      </c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5">
        <f>SUM(BH16:BT71)</f>
        <v>0</v>
      </c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7"/>
      <c r="BU72" s="25">
        <f>SUM(BU16:CS71)</f>
        <v>0</v>
      </c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7"/>
      <c r="CT72" s="25">
        <f>SUM(CT16:DF71)</f>
        <v>846</v>
      </c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5">
        <f>SUM(DG16:DS71)</f>
        <v>791</v>
      </c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7"/>
      <c r="DT72" s="25">
        <f>SUM(DT16:ER71)</f>
        <v>48</v>
      </c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7"/>
      <c r="ES72" s="25">
        <f>SUM(ES16:FE71)</f>
        <v>48</v>
      </c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7"/>
    </row>
    <row r="73" spans="1:161" s="2" customFormat="1" ht="12.75" customHeight="1">
      <c r="B73" s="18"/>
      <c r="C73" s="18"/>
      <c r="D73" s="18"/>
      <c r="E73" s="18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</row>
    <row r="74" spans="1:161" s="2" customFormat="1" ht="12.75" customHeight="1">
      <c r="A74" s="28" t="s">
        <v>71</v>
      </c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9" t="s">
        <v>72</v>
      </c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14"/>
      <c r="DD74" s="14"/>
      <c r="DE74" s="14"/>
      <c r="DF74" s="14"/>
      <c r="DG74" s="14"/>
    </row>
    <row r="75" spans="1:161" s="2" customForma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20" t="s">
        <v>73</v>
      </c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14"/>
      <c r="DD75" s="14"/>
      <c r="DE75" s="14"/>
      <c r="DF75" s="14"/>
      <c r="DG75" s="14"/>
    </row>
    <row r="76" spans="1:161" s="7" customFormat="1">
      <c r="A76" s="21" t="s">
        <v>74</v>
      </c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J76" s="21" t="s">
        <v>75</v>
      </c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</row>
    <row r="77" spans="1:161" s="12" customFormat="1" ht="12.75" customHeight="1">
      <c r="A77" s="20" t="s">
        <v>76</v>
      </c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19"/>
      <c r="AF77" s="19"/>
      <c r="AG77" s="19"/>
      <c r="AH77" s="19"/>
      <c r="AJ77" s="20" t="s">
        <v>77</v>
      </c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FE77" s="12" t="s">
        <v>78</v>
      </c>
    </row>
  </sheetData>
  <mergeCells count="546">
    <mergeCell ref="EI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DG72:DS72"/>
    <mergeCell ref="DT72:ER72"/>
    <mergeCell ref="ES72:FE72"/>
    <mergeCell ref="A74:AO74"/>
    <mergeCell ref="AP74:DB74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P75:DB75"/>
    <mergeCell ref="A76:AD76"/>
    <mergeCell ref="AJ76:BM76"/>
    <mergeCell ref="A77:AD77"/>
    <mergeCell ref="AJ77:BM77"/>
    <mergeCell ref="A72:AT72"/>
    <mergeCell ref="AU72:BG72"/>
    <mergeCell ref="BH72:BT72"/>
    <mergeCell ref="BU72:CS72"/>
    <mergeCell ref="CT72:DF72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49"/>
  <sheetViews>
    <sheetView topLeftCell="A14" workbookViewId="0">
      <selection activeCell="DT38" sqref="DT38:ER38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H2" s="45" t="s">
        <v>0</v>
      </c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79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80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81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3" customFormat="1" ht="18" customHeight="1">
      <c r="A17" s="39">
        <v>2</v>
      </c>
      <c r="B17" s="40"/>
      <c r="C17" s="40"/>
      <c r="D17" s="40"/>
      <c r="E17" s="41"/>
      <c r="F17" s="33" t="s">
        <v>82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2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2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0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83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>
        <v>6</v>
      </c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>
        <v>6</v>
      </c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>
        <v>0</v>
      </c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24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20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2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v>2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6" customFormat="1" ht="18" customHeight="1">
      <c r="A19" s="39">
        <v>4</v>
      </c>
      <c r="B19" s="40"/>
      <c r="C19" s="40"/>
      <c r="D19" s="40"/>
      <c r="E19" s="41"/>
      <c r="F19" s="36" t="s">
        <v>21</v>
      </c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8"/>
      <c r="AU19" s="25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5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7"/>
      <c r="BU19" s="25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7"/>
      <c r="CT19" s="25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5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7"/>
      <c r="DT19" s="25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7"/>
      <c r="ES19" s="25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7"/>
    </row>
    <row r="20" spans="1:161" s="16" customFormat="1" ht="18" customHeight="1">
      <c r="A20" s="39">
        <v>5</v>
      </c>
      <c r="B20" s="40"/>
      <c r="C20" s="40"/>
      <c r="D20" s="40"/>
      <c r="E20" s="41"/>
      <c r="F20" s="33" t="s">
        <v>84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5"/>
      <c r="AU20" s="30">
        <v>14</v>
      </c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>
        <v>12</v>
      </c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>
        <v>14</v>
      </c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4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4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0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f>DT20+BU20</f>
        <v>14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6" customFormat="1" ht="18" customHeight="1">
      <c r="A21" s="39">
        <v>6</v>
      </c>
      <c r="B21" s="40"/>
      <c r="C21" s="40"/>
      <c r="D21" s="40"/>
      <c r="E21" s="41"/>
      <c r="F21" s="36" t="s">
        <v>33</v>
      </c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8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6" customFormat="1" ht="18" customHeight="1">
      <c r="A22" s="39">
        <v>7</v>
      </c>
      <c r="B22" s="40"/>
      <c r="C22" s="40"/>
      <c r="D22" s="40"/>
      <c r="E22" s="41"/>
      <c r="F22" s="33" t="s">
        <v>35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5"/>
      <c r="AU22" s="30">
        <v>3</v>
      </c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>
        <v>3</v>
      </c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>
        <v>4</v>
      </c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>
        <v>0</v>
      </c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>
        <v>0</v>
      </c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>
        <v>0</v>
      </c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>
        <f>DT22+BU22</f>
        <v>4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6" customFormat="1" ht="18" customHeight="1">
      <c r="A23" s="39">
        <v>8</v>
      </c>
      <c r="B23" s="40"/>
      <c r="C23" s="40"/>
      <c r="D23" s="40"/>
      <c r="E23" s="41"/>
      <c r="F23" s="36" t="s">
        <v>39</v>
      </c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8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3" t="s">
        <v>40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18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18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3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3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39">
        <v>10</v>
      </c>
      <c r="B25" s="40"/>
      <c r="C25" s="40"/>
      <c r="D25" s="40"/>
      <c r="E25" s="41"/>
      <c r="F25" s="36" t="s">
        <v>85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25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5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7"/>
      <c r="BU25" s="25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7"/>
      <c r="CT25" s="25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5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7"/>
      <c r="DT25" s="25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7"/>
      <c r="ES25" s="25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7"/>
    </row>
    <row r="26" spans="1:161" s="16" customFormat="1" ht="18" customHeight="1">
      <c r="A26" s="39">
        <v>11</v>
      </c>
      <c r="B26" s="40"/>
      <c r="C26" s="40"/>
      <c r="D26" s="40"/>
      <c r="E26" s="41"/>
      <c r="F26" s="33" t="s">
        <v>86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>
        <v>11</v>
      </c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>
        <v>11</v>
      </c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>
        <v>0</v>
      </c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74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73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0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6" customFormat="1" ht="18" customHeight="1">
      <c r="A27" s="39">
        <v>12</v>
      </c>
      <c r="B27" s="40"/>
      <c r="C27" s="40"/>
      <c r="D27" s="40"/>
      <c r="E27" s="41"/>
      <c r="F27" s="36" t="s">
        <v>87</v>
      </c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8"/>
      <c r="AU27" s="25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5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7"/>
      <c r="BU27" s="25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7"/>
      <c r="CT27" s="25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5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7"/>
      <c r="DT27" s="25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7"/>
      <c r="ES27" s="25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7"/>
    </row>
    <row r="28" spans="1:161" s="16" customFormat="1" ht="18" customHeight="1">
      <c r="A28" s="39">
        <v>13</v>
      </c>
      <c r="B28" s="40"/>
      <c r="C28" s="40"/>
      <c r="D28" s="40"/>
      <c r="E28" s="41"/>
      <c r="F28" s="33" t="s">
        <v>88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>
        <v>38</v>
      </c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>
        <v>37</v>
      </c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>
        <v>14</v>
      </c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34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34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4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f>DT28+BU28</f>
        <v>18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39">
        <v>14</v>
      </c>
      <c r="B29" s="40"/>
      <c r="C29" s="40"/>
      <c r="D29" s="40"/>
      <c r="E29" s="41"/>
      <c r="F29" s="33" t="s">
        <v>89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>
        <v>3</v>
      </c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>
        <v>3</v>
      </c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>
        <v>0</v>
      </c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101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90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2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v>2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3" customFormat="1" ht="18" customHeight="1">
      <c r="A30" s="39">
        <v>15</v>
      </c>
      <c r="B30" s="40"/>
      <c r="C30" s="40"/>
      <c r="D30" s="40"/>
      <c r="E30" s="41"/>
      <c r="F30" s="36" t="s">
        <v>90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8"/>
      <c r="AU30" s="25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5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7"/>
      <c r="BU30" s="25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7"/>
      <c r="CT30" s="25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5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7"/>
      <c r="DT30" s="25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7"/>
      <c r="ES30" s="25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7"/>
    </row>
    <row r="31" spans="1:161" s="16" customFormat="1" ht="18" customHeight="1">
      <c r="A31" s="39">
        <v>16</v>
      </c>
      <c r="B31" s="40"/>
      <c r="C31" s="40"/>
      <c r="D31" s="40"/>
      <c r="E31" s="41"/>
      <c r="F31" s="33" t="s">
        <v>91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>
        <v>24</v>
      </c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>
        <v>24</v>
      </c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>
        <v>30</v>
      </c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44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38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7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f>DT31+BU31</f>
        <v>37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6" customFormat="1" ht="18" customHeight="1">
      <c r="A32" s="39">
        <v>17</v>
      </c>
      <c r="B32" s="40"/>
      <c r="C32" s="40"/>
      <c r="D32" s="40"/>
      <c r="E32" s="41"/>
      <c r="F32" s="36" t="s">
        <v>45</v>
      </c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8"/>
      <c r="AU32" s="25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5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7"/>
      <c r="BU32" s="25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7"/>
      <c r="CT32" s="25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5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7"/>
      <c r="DT32" s="25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7"/>
      <c r="ES32" s="25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7"/>
    </row>
    <row r="33" spans="1:161" s="16" customFormat="1" ht="18" customHeight="1">
      <c r="A33" s="39">
        <v>18</v>
      </c>
      <c r="B33" s="40"/>
      <c r="C33" s="40"/>
      <c r="D33" s="40"/>
      <c r="E33" s="41"/>
      <c r="F33" s="33" t="s">
        <v>46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>
        <v>55</v>
      </c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>
        <v>54</v>
      </c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>
        <v>70</v>
      </c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46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46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5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f>DT33+BU33</f>
        <v>75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6" customFormat="1" ht="18" customHeight="1">
      <c r="A34" s="39">
        <v>19</v>
      </c>
      <c r="B34" s="40"/>
      <c r="C34" s="40"/>
      <c r="D34" s="40"/>
      <c r="E34" s="41"/>
      <c r="F34" s="36" t="s">
        <v>53</v>
      </c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8"/>
      <c r="AU34" s="30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6" customFormat="1" ht="18" customHeight="1">
      <c r="A35" s="39">
        <v>20</v>
      </c>
      <c r="B35" s="40"/>
      <c r="C35" s="40"/>
      <c r="D35" s="40"/>
      <c r="E35" s="41"/>
      <c r="F35" s="33" t="s">
        <v>54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>
        <v>13</v>
      </c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>
        <v>13</v>
      </c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>
        <v>5</v>
      </c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45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45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0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f>DT35+BU35</f>
        <v>5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6" customFormat="1" ht="18" customHeight="1">
      <c r="A36" s="39">
        <v>21</v>
      </c>
      <c r="B36" s="40"/>
      <c r="C36" s="40"/>
      <c r="D36" s="40"/>
      <c r="E36" s="41"/>
      <c r="F36" s="36" t="s">
        <v>55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8"/>
      <c r="AU36" s="30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30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0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2"/>
      <c r="DT36" s="30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2"/>
      <c r="ES36" s="30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2"/>
    </row>
    <row r="37" spans="1:161" s="16" customFormat="1" ht="18" customHeight="1">
      <c r="A37" s="39">
        <v>22</v>
      </c>
      <c r="B37" s="40"/>
      <c r="C37" s="40"/>
      <c r="D37" s="40"/>
      <c r="E37" s="41"/>
      <c r="F37" s="33" t="s">
        <v>56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2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2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0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0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6" customFormat="1" ht="18" customHeight="1">
      <c r="A38" s="39">
        <v>23</v>
      </c>
      <c r="B38" s="40"/>
      <c r="C38" s="40"/>
      <c r="D38" s="40"/>
      <c r="E38" s="41"/>
      <c r="F38" s="33" t="s">
        <v>57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>
        <v>5</v>
      </c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>
        <v>5</v>
      </c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>
        <v>3</v>
      </c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0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0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0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f>DT38+BU38</f>
        <v>3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6" customFormat="1" ht="18" customHeight="1">
      <c r="A39" s="39">
        <v>24</v>
      </c>
      <c r="B39" s="40"/>
      <c r="C39" s="40"/>
      <c r="D39" s="40"/>
      <c r="E39" s="41"/>
      <c r="F39" s="36" t="s">
        <v>61</v>
      </c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8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6" customFormat="1" ht="18" customHeight="1">
      <c r="A40" s="39">
        <v>25</v>
      </c>
      <c r="B40" s="40"/>
      <c r="C40" s="40"/>
      <c r="D40" s="40"/>
      <c r="E40" s="41"/>
      <c r="F40" s="33" t="s">
        <v>62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5"/>
      <c r="AU40" s="30">
        <v>8</v>
      </c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0">
        <v>8</v>
      </c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2"/>
      <c r="BU40" s="30">
        <v>0</v>
      </c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30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0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2"/>
      <c r="DT40" s="30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2"/>
      <c r="ES40" s="30"/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6" customFormat="1" ht="18" customHeight="1">
      <c r="A41" s="39">
        <v>26</v>
      </c>
      <c r="B41" s="40"/>
      <c r="C41" s="40"/>
      <c r="D41" s="40"/>
      <c r="E41" s="41"/>
      <c r="F41" s="36" t="s">
        <v>65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/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7" customFormat="1" ht="17.25" customHeight="1">
      <c r="A42" s="39">
        <v>27</v>
      </c>
      <c r="B42" s="40"/>
      <c r="C42" s="40"/>
      <c r="D42" s="40"/>
      <c r="E42" s="41"/>
      <c r="F42" s="33" t="s">
        <v>67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5"/>
      <c r="AU42" s="30">
        <v>4</v>
      </c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>
        <v>4</v>
      </c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>
        <v>0</v>
      </c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>
        <v>0</v>
      </c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>
        <v>0</v>
      </c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>
        <v>0</v>
      </c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>
        <v>0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2" customFormat="1" ht="12.75" customHeight="1">
      <c r="A43" s="39">
        <v>28</v>
      </c>
      <c r="B43" s="40"/>
      <c r="C43" s="40"/>
      <c r="D43" s="40"/>
      <c r="E43" s="41"/>
      <c r="F43" s="33" t="s">
        <v>66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>
        <v>25</v>
      </c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>
        <v>25</v>
      </c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>
        <v>3</v>
      </c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22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22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0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f>DT43+BU43</f>
        <v>3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2" customFormat="1">
      <c r="A44" s="22" t="s">
        <v>70</v>
      </c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4"/>
      <c r="AU44" s="25">
        <f>AU43+AU42+AU40+AU38+AU35+AU33+AU31+AU29+AU28+AU26+AU22+AU20+AU18</f>
        <v>209</v>
      </c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5">
        <f>BH43+BH42+BH40+BH38+BH35+BH33+BH31+BH29+BH28+BH26+BH22+BH20+BH18</f>
        <v>205</v>
      </c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5">
        <f>BU43+BU42+BU40+BU38+BU35+BU33+BU31+BU29+BU28+BU26+BU22+BU20+BU18</f>
        <v>143</v>
      </c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7"/>
      <c r="CT44" s="25">
        <f>SUM(CT16:DF43)</f>
        <v>416</v>
      </c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5">
        <f>SUM(DG16:DS43)</f>
        <v>394</v>
      </c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7"/>
      <c r="DT44" s="25">
        <f>SUM(DT16:ER43)</f>
        <v>23</v>
      </c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7"/>
      <c r="ES44" s="25">
        <f>ES43+ES42+ES38+ES37+ES35+ES33+ES31+ES29+ES28+ES26+ES24+ES22+ES20+ES18+ES17</f>
        <v>166</v>
      </c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7"/>
    </row>
    <row r="45" spans="1:161" s="7" customFormat="1">
      <c r="B45" s="18"/>
      <c r="C45" s="18"/>
      <c r="D45" s="18"/>
      <c r="E45" s="18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T45" s="2"/>
      <c r="ES45" s="2"/>
    </row>
    <row r="46" spans="1:161" s="12" customFormat="1" ht="12.75" customHeight="1">
      <c r="A46" s="28" t="s">
        <v>71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9" t="s">
        <v>72</v>
      </c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14"/>
      <c r="DD46" s="14"/>
      <c r="DE46" s="14"/>
      <c r="DF46" s="14"/>
      <c r="DG46" s="14"/>
    </row>
    <row r="47" spans="1:161" ht="12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20" t="s">
        <v>73</v>
      </c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14"/>
      <c r="DD47" s="14"/>
      <c r="DE47" s="14"/>
      <c r="DF47" s="14"/>
      <c r="DG47" s="14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</row>
    <row r="48" spans="1:161" ht="12.75" customHeight="1">
      <c r="A48" s="21" t="s">
        <v>74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7"/>
      <c r="AF48" s="7"/>
      <c r="AG48" s="7"/>
      <c r="AH48" s="7"/>
      <c r="AI48" s="7"/>
      <c r="AJ48" s="21" t="s">
        <v>75</v>
      </c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</row>
    <row r="49" spans="1:161" ht="12.75" customHeight="1">
      <c r="A49" s="20" t="s">
        <v>76</v>
      </c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19"/>
      <c r="AF49" s="19"/>
      <c r="AG49" s="19"/>
      <c r="AH49" s="19"/>
      <c r="AI49" s="12"/>
      <c r="AJ49" s="20" t="s">
        <v>77</v>
      </c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 t="s">
        <v>78</v>
      </c>
    </row>
  </sheetData>
  <mergeCells count="294">
    <mergeCell ref="EH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DG44:DS44"/>
    <mergeCell ref="DT44:ER44"/>
    <mergeCell ref="ES44:FE44"/>
    <mergeCell ref="A46:AO46"/>
    <mergeCell ref="AP46:DB46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P47:DB47"/>
    <mergeCell ref="A48:AD48"/>
    <mergeCell ref="AJ48:BM48"/>
    <mergeCell ref="A49:AD49"/>
    <mergeCell ref="AJ49:BM49"/>
    <mergeCell ref="A44:AT44"/>
    <mergeCell ref="AU44:BG44"/>
    <mergeCell ref="BH44:BT44"/>
    <mergeCell ref="BU44:CS44"/>
    <mergeCell ref="CT44:DF44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38"/>
  <sheetViews>
    <sheetView workbookViewId="0">
      <selection activeCell="A19" sqref="A19:E39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I2" s="45" t="s">
        <v>0</v>
      </c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92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4" customFormat="1" ht="15.75" customHeight="1">
      <c r="A16" s="42">
        <v>1</v>
      </c>
      <c r="B16" s="43"/>
      <c r="C16" s="43"/>
      <c r="D16" s="43"/>
      <c r="E16" s="44"/>
      <c r="F16" s="22" t="s">
        <v>17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4"/>
      <c r="AU16" s="30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0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2"/>
      <c r="BU16" s="30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2"/>
      <c r="CT16" s="30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0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2"/>
      <c r="DT16" s="30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2"/>
      <c r="ES16" s="30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2"/>
    </row>
    <row r="17" spans="1:161" s="14" customFormat="1" ht="24" customHeight="1">
      <c r="A17" s="42">
        <v>2</v>
      </c>
      <c r="B17" s="43"/>
      <c r="C17" s="43"/>
      <c r="D17" s="43"/>
      <c r="E17" s="44"/>
      <c r="F17" s="39" t="s">
        <v>18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3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3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0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4" customFormat="1" ht="18.75" customHeight="1">
      <c r="A18" s="42">
        <v>3</v>
      </c>
      <c r="B18" s="43"/>
      <c r="C18" s="43"/>
      <c r="D18" s="43"/>
      <c r="E18" s="44"/>
      <c r="F18" s="22" t="s">
        <v>93</v>
      </c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4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4" customFormat="1" ht="20.25" customHeight="1">
      <c r="A19" s="42">
        <v>4</v>
      </c>
      <c r="B19" s="43"/>
      <c r="C19" s="43"/>
      <c r="D19" s="43"/>
      <c r="E19" s="44"/>
      <c r="F19" s="39" t="s">
        <v>94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4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4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1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1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3" customFormat="1" ht="18" customHeight="1">
      <c r="A20" s="42">
        <v>5</v>
      </c>
      <c r="B20" s="43"/>
      <c r="C20" s="43"/>
      <c r="D20" s="43"/>
      <c r="E20" s="44"/>
      <c r="F20" s="36" t="s">
        <v>28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8"/>
      <c r="AU20" s="25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5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7"/>
      <c r="BU20" s="25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7"/>
      <c r="CT20" s="25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5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7"/>
      <c r="DT20" s="25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7"/>
      <c r="ES20" s="25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7"/>
    </row>
    <row r="21" spans="1:161" s="16" customFormat="1" ht="18" customHeight="1">
      <c r="A21" s="42">
        <v>6</v>
      </c>
      <c r="B21" s="43"/>
      <c r="C21" s="43"/>
      <c r="D21" s="43"/>
      <c r="E21" s="44"/>
      <c r="F21" s="33" t="s">
        <v>29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2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0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0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3" customFormat="1" ht="18" customHeight="1">
      <c r="A22" s="42">
        <v>7</v>
      </c>
      <c r="B22" s="43"/>
      <c r="C22" s="43"/>
      <c r="D22" s="43"/>
      <c r="E22" s="44"/>
      <c r="F22" s="36" t="s">
        <v>33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25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5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7"/>
      <c r="BU22" s="25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7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25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7"/>
    </row>
    <row r="23" spans="1:161" s="13" customFormat="1" ht="18" customHeight="1">
      <c r="A23" s="42">
        <v>8</v>
      </c>
      <c r="B23" s="43"/>
      <c r="C23" s="43"/>
      <c r="D23" s="43"/>
      <c r="E23" s="44"/>
      <c r="F23" s="33" t="s">
        <v>34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10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10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0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v>0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42">
        <v>9</v>
      </c>
      <c r="B24" s="43"/>
      <c r="C24" s="43"/>
      <c r="D24" s="43"/>
      <c r="E24" s="44"/>
      <c r="F24" s="33" t="s">
        <v>35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5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3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0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42">
        <v>10</v>
      </c>
      <c r="B25" s="43"/>
      <c r="C25" s="43"/>
      <c r="D25" s="43"/>
      <c r="E25" s="44"/>
      <c r="F25" s="36" t="s">
        <v>85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6" customFormat="1" ht="18" customHeight="1">
      <c r="A26" s="42">
        <v>11</v>
      </c>
      <c r="B26" s="43"/>
      <c r="C26" s="43"/>
      <c r="D26" s="43"/>
      <c r="E26" s="44"/>
      <c r="F26" s="33" t="s">
        <v>86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3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3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0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6" customFormat="1" ht="18" customHeight="1">
      <c r="A27" s="42">
        <v>12</v>
      </c>
      <c r="B27" s="43"/>
      <c r="C27" s="43"/>
      <c r="D27" s="43"/>
      <c r="E27" s="44"/>
      <c r="F27" s="36" t="s">
        <v>45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6" customFormat="1" ht="18" customHeight="1">
      <c r="A28" s="42">
        <v>13</v>
      </c>
      <c r="B28" s="43"/>
      <c r="C28" s="43"/>
      <c r="D28" s="43"/>
      <c r="E28" s="44"/>
      <c r="F28" s="33" t="s">
        <v>46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11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11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1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1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42">
        <v>14</v>
      </c>
      <c r="B29" s="43"/>
      <c r="C29" s="43"/>
      <c r="D29" s="43"/>
      <c r="E29" s="44"/>
      <c r="F29" s="36" t="s">
        <v>55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8"/>
      <c r="AU29" s="30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6" customFormat="1" ht="18" customHeight="1">
      <c r="A30" s="42">
        <v>15</v>
      </c>
      <c r="B30" s="43"/>
      <c r="C30" s="43"/>
      <c r="D30" s="43"/>
      <c r="E30" s="44"/>
      <c r="F30" s="33" t="s">
        <v>56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7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7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0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0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3" customFormat="1" ht="18" customHeight="1">
      <c r="A31" s="42">
        <v>16</v>
      </c>
      <c r="B31" s="43"/>
      <c r="C31" s="43"/>
      <c r="D31" s="43"/>
      <c r="E31" s="44"/>
      <c r="F31" s="36" t="s">
        <v>65</v>
      </c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8"/>
      <c r="AU31" s="25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5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7"/>
      <c r="BU31" s="25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7"/>
      <c r="CT31" s="25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5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7"/>
      <c r="DT31" s="25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7"/>
      <c r="ES31" s="25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7"/>
    </row>
    <row r="32" spans="1:161" s="13" customFormat="1" ht="18" customHeight="1">
      <c r="A32" s="42">
        <v>17</v>
      </c>
      <c r="B32" s="43"/>
      <c r="C32" s="43"/>
      <c r="D32" s="43"/>
      <c r="E32" s="44"/>
      <c r="F32" s="33" t="s">
        <v>66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8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8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0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v>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7" customFormat="1" ht="16.5" customHeight="1">
      <c r="A33" s="22" t="s">
        <v>70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4"/>
      <c r="AU33" s="25">
        <v>0</v>
      </c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5">
        <v>0</v>
      </c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7"/>
      <c r="BU33" s="25">
        <v>0</v>
      </c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7"/>
      <c r="CT33" s="25">
        <f>SUM(CT16:DF32)</f>
        <v>53</v>
      </c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5">
        <f>SUM(DG16:DS32)</f>
        <v>49</v>
      </c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7"/>
      <c r="DT33" s="25">
        <f>SUM(DT16:ER32)</f>
        <v>2</v>
      </c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7"/>
      <c r="ES33" s="25">
        <f>SUM(ES16:FE32)</f>
        <v>2</v>
      </c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7"/>
    </row>
    <row r="34" spans="1:161" s="2" customFormat="1" ht="12.75" customHeight="1">
      <c r="B34" s="18"/>
      <c r="C34" s="18"/>
      <c r="D34" s="18"/>
      <c r="E34" s="18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</row>
    <row r="35" spans="1:161" s="2" customFormat="1">
      <c r="A35" s="28" t="s">
        <v>71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9" t="s">
        <v>72</v>
      </c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14"/>
      <c r="DD35" s="14"/>
      <c r="DE35" s="14"/>
      <c r="DF35" s="14"/>
      <c r="DG35" s="14"/>
    </row>
    <row r="36" spans="1:161" s="7" customForma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20" t="s">
        <v>73</v>
      </c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14"/>
      <c r="DD36" s="14"/>
      <c r="DE36" s="14"/>
      <c r="DF36" s="14"/>
      <c r="DG36" s="14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</row>
    <row r="37" spans="1:161" s="12" customFormat="1" ht="12.75" customHeight="1">
      <c r="A37" s="21" t="s">
        <v>74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7"/>
      <c r="AF37" s="7"/>
      <c r="AG37" s="7"/>
      <c r="AH37" s="7"/>
      <c r="AI37" s="7"/>
      <c r="AJ37" s="21" t="s">
        <v>75</v>
      </c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</row>
    <row r="38" spans="1:161" ht="12.75" customHeight="1">
      <c r="A38" s="20" t="s">
        <v>76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19"/>
      <c r="AF38" s="19"/>
      <c r="AG38" s="19"/>
      <c r="AH38" s="19"/>
      <c r="AI38" s="12"/>
      <c r="AJ38" s="20" t="s">
        <v>77</v>
      </c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 t="s">
        <v>78</v>
      </c>
    </row>
  </sheetData>
  <mergeCells count="195">
    <mergeCell ref="EI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DG33:DS33"/>
    <mergeCell ref="DT33:ER33"/>
    <mergeCell ref="ES33:FE33"/>
    <mergeCell ref="A35:AO35"/>
    <mergeCell ref="AP35:DB35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P36:DB36"/>
    <mergeCell ref="A37:AD37"/>
    <mergeCell ref="AJ37:BM37"/>
    <mergeCell ref="A38:AD38"/>
    <mergeCell ref="AJ38:BM38"/>
    <mergeCell ref="A33:AT33"/>
    <mergeCell ref="AU33:BG33"/>
    <mergeCell ref="BH33:BT33"/>
    <mergeCell ref="BU33:CS33"/>
    <mergeCell ref="CT33:DF33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38"/>
  <sheetViews>
    <sheetView workbookViewId="0">
      <selection activeCell="A19" sqref="A19:E39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H2" s="45" t="s">
        <v>0</v>
      </c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95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3" customFormat="1" ht="18" customHeight="1">
      <c r="A16" s="39">
        <v>1</v>
      </c>
      <c r="B16" s="40"/>
      <c r="C16" s="40"/>
      <c r="D16" s="40"/>
      <c r="E16" s="41"/>
      <c r="F16" s="36" t="s">
        <v>17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30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0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2"/>
      <c r="BU16" s="30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2"/>
      <c r="CT16" s="30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0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2"/>
      <c r="DT16" s="30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2"/>
      <c r="ES16" s="30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2"/>
    </row>
    <row r="17" spans="1:161" s="13" customFormat="1" ht="18" customHeight="1">
      <c r="A17" s="39">
        <v>2</v>
      </c>
      <c r="B17" s="40"/>
      <c r="C17" s="40"/>
      <c r="D17" s="40"/>
      <c r="E17" s="41"/>
      <c r="F17" s="33" t="s">
        <v>18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3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3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0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6" customFormat="1" ht="18" customHeight="1">
      <c r="A18" s="39">
        <v>3</v>
      </c>
      <c r="B18" s="40"/>
      <c r="C18" s="40"/>
      <c r="D18" s="40"/>
      <c r="E18" s="41"/>
      <c r="F18" s="36" t="s">
        <v>93</v>
      </c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8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25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5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7"/>
      <c r="DT18" s="25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7"/>
      <c r="ES18" s="25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7"/>
    </row>
    <row r="19" spans="1:161" s="13" customFormat="1" ht="18" customHeight="1">
      <c r="A19" s="39">
        <v>4</v>
      </c>
      <c r="B19" s="40"/>
      <c r="C19" s="40"/>
      <c r="D19" s="40"/>
      <c r="E19" s="41"/>
      <c r="F19" s="33" t="s">
        <v>94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5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4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4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1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1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3" customFormat="1" ht="18" customHeight="1">
      <c r="A20" s="39">
        <v>5</v>
      </c>
      <c r="B20" s="40"/>
      <c r="C20" s="40"/>
      <c r="D20" s="40"/>
      <c r="E20" s="41"/>
      <c r="F20" s="36" t="s">
        <v>28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8"/>
      <c r="AU20" s="30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25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5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7"/>
      <c r="DT20" s="25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7"/>
      <c r="ES20" s="25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7"/>
    </row>
    <row r="21" spans="1:161" s="16" customFormat="1" ht="18" customHeight="1">
      <c r="A21" s="39">
        <v>6</v>
      </c>
      <c r="B21" s="40"/>
      <c r="C21" s="40"/>
      <c r="D21" s="40"/>
      <c r="E21" s="41"/>
      <c r="F21" s="33" t="s">
        <v>29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2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0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0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3" customFormat="1" ht="18" customHeight="1">
      <c r="A22" s="39">
        <v>7</v>
      </c>
      <c r="B22" s="40"/>
      <c r="C22" s="40"/>
      <c r="D22" s="40"/>
      <c r="E22" s="41"/>
      <c r="F22" s="36" t="s">
        <v>33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30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25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5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7"/>
      <c r="DT22" s="25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7"/>
      <c r="ES22" s="25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7"/>
    </row>
    <row r="23" spans="1:161" s="13" customFormat="1" ht="18" customHeight="1">
      <c r="A23" s="39">
        <v>8</v>
      </c>
      <c r="B23" s="40"/>
      <c r="C23" s="40"/>
      <c r="D23" s="40"/>
      <c r="E23" s="41"/>
      <c r="F23" s="33" t="s">
        <v>34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11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11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5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v>5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3" t="s">
        <v>35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5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3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0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0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39">
        <v>10</v>
      </c>
      <c r="B25" s="40"/>
      <c r="C25" s="40"/>
      <c r="D25" s="40"/>
      <c r="E25" s="41"/>
      <c r="F25" s="36" t="s">
        <v>85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6" customFormat="1" ht="18" customHeight="1">
      <c r="A26" s="39">
        <v>11</v>
      </c>
      <c r="B26" s="40"/>
      <c r="C26" s="40"/>
      <c r="D26" s="40"/>
      <c r="E26" s="41"/>
      <c r="F26" s="33" t="s">
        <v>86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2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2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0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6" customFormat="1" ht="18" customHeight="1">
      <c r="A27" s="39">
        <v>12</v>
      </c>
      <c r="B27" s="40"/>
      <c r="C27" s="40"/>
      <c r="D27" s="40"/>
      <c r="E27" s="41"/>
      <c r="F27" s="36" t="s">
        <v>45</v>
      </c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8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6" customFormat="1" ht="18" customHeight="1">
      <c r="A28" s="39">
        <v>13</v>
      </c>
      <c r="B28" s="40"/>
      <c r="C28" s="40"/>
      <c r="D28" s="40"/>
      <c r="E28" s="41"/>
      <c r="F28" s="33" t="s">
        <v>46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14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13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4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4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39">
        <v>14</v>
      </c>
      <c r="B29" s="40"/>
      <c r="C29" s="40"/>
      <c r="D29" s="40"/>
      <c r="E29" s="41"/>
      <c r="F29" s="36" t="s">
        <v>55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8"/>
      <c r="AU29" s="30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25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5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7"/>
      <c r="DT29" s="25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7"/>
      <c r="ES29" s="25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7"/>
    </row>
    <row r="30" spans="1:161" s="13" customFormat="1" ht="18" customHeight="1">
      <c r="A30" s="39">
        <v>15</v>
      </c>
      <c r="B30" s="40"/>
      <c r="C30" s="40"/>
      <c r="D30" s="40"/>
      <c r="E30" s="41"/>
      <c r="F30" s="33" t="s">
        <v>56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7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6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0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0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3" customFormat="1" ht="18" customHeight="1">
      <c r="A31" s="39">
        <v>16</v>
      </c>
      <c r="B31" s="40"/>
      <c r="C31" s="40"/>
      <c r="D31" s="40"/>
      <c r="E31" s="41"/>
      <c r="F31" s="36" t="s">
        <v>65</v>
      </c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8"/>
      <c r="AU31" s="30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25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5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7"/>
      <c r="DT31" s="25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7"/>
      <c r="ES31" s="25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7"/>
    </row>
    <row r="32" spans="1:161" s="13" customFormat="1" ht="18" customHeight="1">
      <c r="A32" s="39">
        <v>17</v>
      </c>
      <c r="B32" s="40"/>
      <c r="C32" s="40"/>
      <c r="D32" s="40"/>
      <c r="E32" s="41"/>
      <c r="F32" s="33" t="s">
        <v>66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9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8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0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v>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7" customFormat="1" ht="21" customHeight="1">
      <c r="A33" s="22" t="s">
        <v>70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4"/>
      <c r="AU33" s="25">
        <v>0</v>
      </c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5">
        <v>0</v>
      </c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7"/>
      <c r="BU33" s="25">
        <v>0</v>
      </c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7"/>
      <c r="CT33" s="25">
        <f>SUM(CT16:DF32)</f>
        <v>57</v>
      </c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5">
        <f>SUM(DG16:DS32)</f>
        <v>50</v>
      </c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7"/>
      <c r="DT33" s="25">
        <f>SUM(DT16:ER32)</f>
        <v>10</v>
      </c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7"/>
      <c r="ES33" s="25">
        <f>SUM(ES16:FE32)</f>
        <v>10</v>
      </c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7"/>
    </row>
    <row r="34" spans="1:161" s="2" customFormat="1" ht="12.75" customHeight="1">
      <c r="B34" s="18"/>
      <c r="C34" s="18"/>
      <c r="D34" s="18"/>
      <c r="E34" s="18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</row>
    <row r="35" spans="1:161" s="2" customFormat="1">
      <c r="A35" s="28" t="s">
        <v>71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9" t="s">
        <v>72</v>
      </c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14"/>
      <c r="DD35" s="14"/>
      <c r="DE35" s="14"/>
      <c r="DF35" s="14"/>
      <c r="DG35" s="14"/>
    </row>
    <row r="36" spans="1:161" s="7" customForma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20" t="s">
        <v>73</v>
      </c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14"/>
      <c r="DD36" s="14"/>
      <c r="DE36" s="14"/>
      <c r="DF36" s="14"/>
      <c r="DG36" s="14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</row>
    <row r="37" spans="1:161" s="12" customFormat="1" ht="12.75" customHeight="1">
      <c r="A37" s="21" t="s">
        <v>74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7"/>
      <c r="AF37" s="7"/>
      <c r="AG37" s="7"/>
      <c r="AH37" s="7"/>
      <c r="AI37" s="7"/>
      <c r="AJ37" s="21" t="s">
        <v>75</v>
      </c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</row>
    <row r="38" spans="1:161" ht="12.75" customHeight="1">
      <c r="A38" s="20" t="s">
        <v>76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19"/>
      <c r="AF38" s="19"/>
      <c r="AG38" s="19"/>
      <c r="AH38" s="19"/>
      <c r="AI38" s="12"/>
      <c r="AJ38" s="20" t="s">
        <v>77</v>
      </c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 t="s">
        <v>78</v>
      </c>
    </row>
  </sheetData>
  <mergeCells count="195">
    <mergeCell ref="EH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DG33:DS33"/>
    <mergeCell ref="DT33:ER33"/>
    <mergeCell ref="ES33:FE33"/>
    <mergeCell ref="A35:AO35"/>
    <mergeCell ref="AP35:DB35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P36:DB36"/>
    <mergeCell ref="A37:AD37"/>
    <mergeCell ref="AJ37:BM37"/>
    <mergeCell ref="A38:AD38"/>
    <mergeCell ref="AJ38:BM38"/>
    <mergeCell ref="A33:AT33"/>
    <mergeCell ref="AU33:BG33"/>
    <mergeCell ref="BH33:BT33"/>
    <mergeCell ref="BU33:CS33"/>
    <mergeCell ref="CT33:DF33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34"/>
  <sheetViews>
    <sheetView workbookViewId="0">
      <selection activeCell="A19" sqref="A19:E25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I2" s="45" t="s">
        <v>0</v>
      </c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96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21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3" customFormat="1" ht="18" customHeight="1">
      <c r="A17" s="39">
        <v>2</v>
      </c>
      <c r="B17" s="40"/>
      <c r="C17" s="40"/>
      <c r="D17" s="40"/>
      <c r="E17" s="41"/>
      <c r="F17" s="33" t="s">
        <v>24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58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58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0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23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2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2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0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v>0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3" customFormat="1" ht="18" customHeight="1">
      <c r="A19" s="39">
        <v>4</v>
      </c>
      <c r="B19" s="40"/>
      <c r="C19" s="40"/>
      <c r="D19" s="40"/>
      <c r="E19" s="41"/>
      <c r="F19" s="33" t="s">
        <v>84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5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2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0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0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0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3" customFormat="1" ht="18" customHeight="1">
      <c r="A20" s="39">
        <v>5</v>
      </c>
      <c r="B20" s="40"/>
      <c r="C20" s="40"/>
      <c r="D20" s="40"/>
      <c r="E20" s="41"/>
      <c r="F20" s="33" t="s">
        <v>25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5"/>
      <c r="AU20" s="30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58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58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0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v>0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6" customFormat="1" ht="18" customHeight="1">
      <c r="A21" s="39">
        <v>6</v>
      </c>
      <c r="B21" s="40"/>
      <c r="C21" s="40"/>
      <c r="D21" s="40"/>
      <c r="E21" s="41"/>
      <c r="F21" s="36" t="s">
        <v>33</v>
      </c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8"/>
      <c r="AU21" s="25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5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7"/>
      <c r="BU21" s="25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7"/>
      <c r="CT21" s="25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5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7"/>
      <c r="DT21" s="25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7"/>
      <c r="ES21" s="25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7"/>
    </row>
    <row r="22" spans="1:161" s="13" customFormat="1" ht="18" customHeight="1">
      <c r="A22" s="39">
        <v>7</v>
      </c>
      <c r="B22" s="40"/>
      <c r="C22" s="40"/>
      <c r="D22" s="40"/>
      <c r="E22" s="41"/>
      <c r="F22" s="33" t="s">
        <v>35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5"/>
      <c r="AU22" s="30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>
        <v>8</v>
      </c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>
        <v>4</v>
      </c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>
        <v>0</v>
      </c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>
        <v>0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6" customFormat="1" ht="18" customHeight="1">
      <c r="A23" s="39">
        <v>8</v>
      </c>
      <c r="B23" s="40"/>
      <c r="C23" s="40"/>
      <c r="D23" s="40"/>
      <c r="E23" s="41"/>
      <c r="F23" s="36" t="s">
        <v>90</v>
      </c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8"/>
      <c r="AU23" s="25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5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7"/>
      <c r="BU23" s="25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7"/>
      <c r="CT23" s="25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5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7"/>
      <c r="DT23" s="25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7"/>
      <c r="ES23" s="25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7"/>
    </row>
    <row r="24" spans="1:161" s="13" customFormat="1" ht="18" customHeight="1">
      <c r="A24" s="39">
        <v>9</v>
      </c>
      <c r="B24" s="40"/>
      <c r="C24" s="40"/>
      <c r="D24" s="40"/>
      <c r="E24" s="41"/>
      <c r="F24" s="33" t="s">
        <v>91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32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11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7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7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3" customFormat="1" ht="18" customHeight="1">
      <c r="A25" s="39">
        <v>10</v>
      </c>
      <c r="B25" s="40"/>
      <c r="C25" s="40"/>
      <c r="D25" s="40"/>
      <c r="E25" s="41"/>
      <c r="F25" s="36" t="s">
        <v>58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3" customFormat="1" ht="18" customHeight="1">
      <c r="A26" s="39">
        <v>11</v>
      </c>
      <c r="B26" s="40"/>
      <c r="C26" s="40"/>
      <c r="D26" s="40"/>
      <c r="E26" s="41"/>
      <c r="F26" s="33" t="s">
        <v>97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1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1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0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6" t="s">
        <v>98</v>
      </c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8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39">
        <v>13</v>
      </c>
      <c r="B28" s="40"/>
      <c r="C28" s="40"/>
      <c r="D28" s="40"/>
      <c r="E28" s="41"/>
      <c r="F28" s="33" t="s">
        <v>99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2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1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0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0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6" customFormat="1" ht="18" customHeight="1">
      <c r="A29" s="22" t="s">
        <v>70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4"/>
      <c r="AU29" s="25">
        <v>0</v>
      </c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5">
        <v>0</v>
      </c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7"/>
      <c r="BU29" s="25">
        <v>0</v>
      </c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7"/>
      <c r="CT29" s="25">
        <f>SUM(CT16:DF28)</f>
        <v>163</v>
      </c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5">
        <f>SUM(DG16:DS28)</f>
        <v>135</v>
      </c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7"/>
      <c r="DT29" s="25">
        <f>SUM(DT16:ER28)</f>
        <v>7</v>
      </c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7"/>
      <c r="ES29" s="25">
        <f>SUM(ES16:FE28)</f>
        <v>7</v>
      </c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7"/>
    </row>
    <row r="30" spans="1:161" s="2" customFormat="1" ht="12.75" customHeight="1">
      <c r="B30" s="18"/>
      <c r="C30" s="18"/>
      <c r="D30" s="18"/>
      <c r="E30" s="18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</row>
    <row r="31" spans="1:161" s="2" customFormat="1" ht="12.75" customHeight="1">
      <c r="A31" s="28" t="s">
        <v>71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9" t="s">
        <v>72</v>
      </c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14"/>
      <c r="DD31" s="14"/>
      <c r="DE31" s="14"/>
      <c r="DF31" s="14"/>
      <c r="DG31" s="14"/>
    </row>
    <row r="32" spans="1:161" s="2" customForma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20" t="s">
        <v>73</v>
      </c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14"/>
      <c r="DD32" s="14"/>
      <c r="DE32" s="14"/>
      <c r="DF32" s="14"/>
      <c r="DG32" s="14"/>
    </row>
    <row r="33" spans="1:161" s="7" customFormat="1">
      <c r="A33" s="21" t="s">
        <v>74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J33" s="21" t="s">
        <v>75</v>
      </c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</row>
    <row r="34" spans="1:161" s="12" customFormat="1" ht="12.75" customHeight="1">
      <c r="A34" s="20" t="s">
        <v>76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19"/>
      <c r="AF34" s="19"/>
      <c r="AG34" s="19"/>
      <c r="AH34" s="19"/>
      <c r="AJ34" s="20" t="s">
        <v>77</v>
      </c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FE34" s="12" t="s">
        <v>78</v>
      </c>
    </row>
  </sheetData>
  <mergeCells count="159">
    <mergeCell ref="EI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DG29:DS29"/>
    <mergeCell ref="DT29:ER29"/>
    <mergeCell ref="ES29:FE29"/>
    <mergeCell ref="A31:AO31"/>
    <mergeCell ref="AP31:DB31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P32:DB32"/>
    <mergeCell ref="A33:AD33"/>
    <mergeCell ref="AJ33:BM33"/>
    <mergeCell ref="A34:AD34"/>
    <mergeCell ref="AJ34:BM34"/>
    <mergeCell ref="A29:AT29"/>
    <mergeCell ref="AU29:BG29"/>
    <mergeCell ref="BH29:BT29"/>
    <mergeCell ref="BU29:CS29"/>
    <mergeCell ref="CT29:DF29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32"/>
  <sheetViews>
    <sheetView workbookViewId="0">
      <selection activeCell="A19" sqref="A19:E27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J2" s="45" t="s">
        <v>0</v>
      </c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100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21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3" customFormat="1" ht="18" customHeight="1">
      <c r="A17" s="39">
        <v>2</v>
      </c>
      <c r="B17" s="40"/>
      <c r="C17" s="40"/>
      <c r="D17" s="40"/>
      <c r="E17" s="41"/>
      <c r="F17" s="33" t="s">
        <v>24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58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58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3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3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25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58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58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0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v>0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6" customFormat="1" ht="18" customHeight="1">
      <c r="A19" s="39">
        <v>4</v>
      </c>
      <c r="B19" s="40"/>
      <c r="C19" s="40"/>
      <c r="D19" s="40"/>
      <c r="E19" s="41"/>
      <c r="F19" s="36" t="s">
        <v>33</v>
      </c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8"/>
      <c r="AU19" s="25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5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7"/>
      <c r="BU19" s="25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7"/>
      <c r="CT19" s="25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5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7"/>
      <c r="DT19" s="25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7"/>
      <c r="ES19" s="25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7"/>
    </row>
    <row r="20" spans="1:161" s="13" customFormat="1" ht="18" customHeight="1">
      <c r="A20" s="39">
        <v>5</v>
      </c>
      <c r="B20" s="40"/>
      <c r="C20" s="40"/>
      <c r="D20" s="40"/>
      <c r="E20" s="41"/>
      <c r="F20" s="33" t="s">
        <v>35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5"/>
      <c r="AU20" s="30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>
        <v>8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4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0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v>0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6" customFormat="1" ht="18" customHeight="1">
      <c r="A21" s="39">
        <v>6</v>
      </c>
      <c r="B21" s="40"/>
      <c r="C21" s="40"/>
      <c r="D21" s="40"/>
      <c r="E21" s="41"/>
      <c r="F21" s="36" t="s">
        <v>90</v>
      </c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8"/>
      <c r="AU21" s="25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5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7"/>
      <c r="BU21" s="25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7"/>
      <c r="CT21" s="25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5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7"/>
      <c r="DT21" s="25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7"/>
      <c r="ES21" s="25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7"/>
    </row>
    <row r="22" spans="1:161" s="13" customFormat="1" ht="18" customHeight="1">
      <c r="A22" s="39">
        <v>7</v>
      </c>
      <c r="B22" s="40"/>
      <c r="C22" s="40"/>
      <c r="D22" s="40"/>
      <c r="E22" s="41"/>
      <c r="F22" s="33" t="s">
        <v>91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5"/>
      <c r="AU22" s="30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>
        <v>32</v>
      </c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>
        <v>11</v>
      </c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>
        <v>0</v>
      </c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>
        <v>0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6" customFormat="1" ht="18" customHeight="1">
      <c r="A23" s="39">
        <v>8</v>
      </c>
      <c r="B23" s="40"/>
      <c r="C23" s="40"/>
      <c r="D23" s="40"/>
      <c r="E23" s="41"/>
      <c r="F23" s="36" t="s">
        <v>65</v>
      </c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8"/>
      <c r="AU23" s="25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5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7"/>
      <c r="BU23" s="25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7"/>
      <c r="CT23" s="25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5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7"/>
      <c r="DT23" s="25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7"/>
      <c r="ES23" s="25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7"/>
    </row>
    <row r="24" spans="1:161" s="13" customFormat="1" ht="18" customHeight="1">
      <c r="A24" s="39">
        <v>9</v>
      </c>
      <c r="B24" s="40"/>
      <c r="C24" s="40"/>
      <c r="D24" s="40"/>
      <c r="E24" s="41"/>
      <c r="F24" s="33" t="s">
        <v>67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4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2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1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1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3" customFormat="1" ht="18" customHeight="1">
      <c r="A25" s="39">
        <v>10</v>
      </c>
      <c r="B25" s="40"/>
      <c r="C25" s="40"/>
      <c r="D25" s="40"/>
      <c r="E25" s="41"/>
      <c r="F25" s="36" t="s">
        <v>98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3" customFormat="1" ht="18" customHeight="1">
      <c r="A26" s="39">
        <v>11</v>
      </c>
      <c r="B26" s="40"/>
      <c r="C26" s="40"/>
      <c r="D26" s="40"/>
      <c r="E26" s="41"/>
      <c r="F26" s="33" t="s">
        <v>99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2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1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0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0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6" customFormat="1" ht="18" customHeight="1">
      <c r="A27" s="22" t="s">
        <v>70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4"/>
      <c r="AU27" s="25">
        <v>0</v>
      </c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5">
        <v>0</v>
      </c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7"/>
      <c r="BU27" s="25">
        <v>0</v>
      </c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7"/>
      <c r="CT27" s="25">
        <f>SUM(CT16:DF26)</f>
        <v>162</v>
      </c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5">
        <f>SUM(DG16:DS26)</f>
        <v>134</v>
      </c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7"/>
      <c r="DT27" s="25">
        <f>SUM(DT16:ER26)</f>
        <v>4</v>
      </c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7"/>
      <c r="ES27" s="25">
        <f>SUM(ES16:FE24)</f>
        <v>4</v>
      </c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7"/>
    </row>
    <row r="28" spans="1:161" s="2" customFormat="1" ht="12.75" customHeight="1">
      <c r="B28" s="18"/>
      <c r="C28" s="18"/>
      <c r="D28" s="18"/>
      <c r="E28" s="18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</row>
    <row r="29" spans="1:161" s="2" customFormat="1" ht="12.75" customHeight="1">
      <c r="A29" s="28" t="s">
        <v>71</v>
      </c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9" t="s">
        <v>72</v>
      </c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14"/>
      <c r="DD29" s="14"/>
      <c r="DE29" s="14"/>
      <c r="DF29" s="14"/>
      <c r="DG29" s="14"/>
    </row>
    <row r="30" spans="1:161" s="2" customForma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20" t="s">
        <v>73</v>
      </c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14"/>
      <c r="DD30" s="14"/>
      <c r="DE30" s="14"/>
      <c r="DF30" s="14"/>
      <c r="DG30" s="14"/>
    </row>
    <row r="31" spans="1:161" s="7" customFormat="1">
      <c r="A31" s="21" t="s">
        <v>74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J31" s="21" t="s">
        <v>75</v>
      </c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</row>
    <row r="32" spans="1:161" s="12" customFormat="1" ht="12.75" customHeight="1">
      <c r="A32" s="20" t="s">
        <v>76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19"/>
      <c r="AF32" s="19"/>
      <c r="AG32" s="19"/>
      <c r="AH32" s="19"/>
      <c r="AJ32" s="20" t="s">
        <v>77</v>
      </c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FE32" s="12" t="s">
        <v>78</v>
      </c>
    </row>
  </sheetData>
  <mergeCells count="141">
    <mergeCell ref="EJ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DG27:DS27"/>
    <mergeCell ref="DT27:ER27"/>
    <mergeCell ref="ES27:FE27"/>
    <mergeCell ref="A29:AO29"/>
    <mergeCell ref="AP29:DB29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P30:DB30"/>
    <mergeCell ref="A31:AD31"/>
    <mergeCell ref="AJ31:BM31"/>
    <mergeCell ref="A32:AD32"/>
    <mergeCell ref="AJ32:BM32"/>
    <mergeCell ref="A27:AT27"/>
    <mergeCell ref="AU27:BG27"/>
    <mergeCell ref="BH27:BT27"/>
    <mergeCell ref="BU27:CS27"/>
    <mergeCell ref="CT27:DF27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L74"/>
  <sheetViews>
    <sheetView workbookViewId="0">
      <selection activeCell="A19" sqref="A19:E71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J2" s="45" t="s">
        <v>0</v>
      </c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101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4" customFormat="1" ht="18" customHeight="1">
      <c r="A16" s="42">
        <v>1</v>
      </c>
      <c r="B16" s="43"/>
      <c r="C16" s="43"/>
      <c r="D16" s="43"/>
      <c r="E16" s="44"/>
      <c r="F16" s="65" t="s">
        <v>15</v>
      </c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7"/>
      <c r="AU16" s="30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0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2"/>
      <c r="BU16" s="30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2"/>
      <c r="CT16" s="30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0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2"/>
      <c r="DT16" s="30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2"/>
      <c r="ES16" s="30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2"/>
    </row>
    <row r="17" spans="1:161" s="14" customFormat="1" ht="19.5" customHeight="1">
      <c r="A17" s="42">
        <v>2</v>
      </c>
      <c r="B17" s="43"/>
      <c r="C17" s="43"/>
      <c r="D17" s="43"/>
      <c r="E17" s="44"/>
      <c r="F17" s="62" t="s">
        <v>16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4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22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21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0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0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4" customFormat="1" ht="19.5" customHeight="1">
      <c r="A18" s="42">
        <v>3</v>
      </c>
      <c r="B18" s="43"/>
      <c r="C18" s="43"/>
      <c r="D18" s="43"/>
      <c r="E18" s="44"/>
      <c r="F18" s="65" t="s">
        <v>102</v>
      </c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4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4" customFormat="1" ht="19.5" customHeight="1">
      <c r="A19" s="42">
        <v>4</v>
      </c>
      <c r="B19" s="43"/>
      <c r="C19" s="43"/>
      <c r="D19" s="43"/>
      <c r="E19" s="44"/>
      <c r="F19" s="62" t="s">
        <v>103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4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14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13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0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0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4" customFormat="1" ht="19.5" customHeight="1">
      <c r="A20" s="42">
        <v>5</v>
      </c>
      <c r="B20" s="43"/>
      <c r="C20" s="43"/>
      <c r="D20" s="43"/>
      <c r="E20" s="44"/>
      <c r="F20" s="65" t="s">
        <v>17</v>
      </c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7"/>
      <c r="AU20" s="30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0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2"/>
      <c r="BU20" s="30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30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4" customFormat="1" ht="19.5" customHeight="1">
      <c r="A21" s="42">
        <v>6</v>
      </c>
      <c r="B21" s="43"/>
      <c r="C21" s="43"/>
      <c r="D21" s="43"/>
      <c r="E21" s="44"/>
      <c r="F21" s="62" t="s">
        <v>18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4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19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16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0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0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4" customFormat="1" ht="19.5" customHeight="1">
      <c r="A22" s="42">
        <v>7</v>
      </c>
      <c r="B22" s="43"/>
      <c r="C22" s="43"/>
      <c r="D22" s="43"/>
      <c r="E22" s="44"/>
      <c r="F22" s="65" t="s">
        <v>93</v>
      </c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7"/>
      <c r="AU22" s="30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4" customFormat="1" ht="19.5" customHeight="1">
      <c r="A23" s="42">
        <v>8</v>
      </c>
      <c r="B23" s="43"/>
      <c r="C23" s="43"/>
      <c r="D23" s="43"/>
      <c r="E23" s="44"/>
      <c r="F23" s="62" t="s">
        <v>94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4"/>
      <c r="AU23" s="30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35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34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37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v>37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4" customFormat="1" ht="18" customHeight="1">
      <c r="A24" s="42">
        <v>9</v>
      </c>
      <c r="B24" s="43"/>
      <c r="C24" s="43"/>
      <c r="D24" s="43"/>
      <c r="E24" s="44"/>
      <c r="F24" s="22" t="s">
        <v>19</v>
      </c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4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4" customFormat="1" ht="18" customHeight="1">
      <c r="A25" s="42">
        <v>10</v>
      </c>
      <c r="B25" s="43"/>
      <c r="C25" s="43"/>
      <c r="D25" s="43"/>
      <c r="E25" s="44"/>
      <c r="F25" s="39" t="s">
        <v>20</v>
      </c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4"/>
      <c r="AU25" s="30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>
        <v>36</v>
      </c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>
        <v>33</v>
      </c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>
        <v>2</v>
      </c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>
        <v>2</v>
      </c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6" customFormat="1" ht="18" customHeight="1">
      <c r="A26" s="42">
        <v>11</v>
      </c>
      <c r="B26" s="43"/>
      <c r="C26" s="43"/>
      <c r="D26" s="43"/>
      <c r="E26" s="44"/>
      <c r="F26" s="36" t="s">
        <v>21</v>
      </c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8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25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5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7"/>
      <c r="DT26" s="25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7"/>
      <c r="ES26" s="25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7"/>
    </row>
    <row r="27" spans="1:161" s="16" customFormat="1" ht="18" customHeight="1">
      <c r="A27" s="42">
        <v>12</v>
      </c>
      <c r="B27" s="43"/>
      <c r="C27" s="43"/>
      <c r="D27" s="43"/>
      <c r="E27" s="44"/>
      <c r="F27" s="33" t="s">
        <v>22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37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34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11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v>11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42">
        <v>13</v>
      </c>
      <c r="B28" s="43"/>
      <c r="C28" s="43"/>
      <c r="D28" s="43"/>
      <c r="E28" s="44"/>
      <c r="F28" s="33" t="s">
        <v>24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58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58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0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0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42">
        <v>14</v>
      </c>
      <c r="B29" s="43"/>
      <c r="C29" s="43"/>
      <c r="D29" s="43"/>
      <c r="E29" s="44"/>
      <c r="F29" s="33" t="s">
        <v>25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58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58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0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v>0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3" customFormat="1" ht="18" customHeight="1">
      <c r="A30" s="42">
        <v>15</v>
      </c>
      <c r="B30" s="43"/>
      <c r="C30" s="43"/>
      <c r="D30" s="43"/>
      <c r="E30" s="44"/>
      <c r="F30" s="33" t="s">
        <v>84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2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0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0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0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3" customFormat="1" ht="18" customHeight="1">
      <c r="A31" s="42">
        <v>16</v>
      </c>
      <c r="B31" s="43"/>
      <c r="C31" s="43"/>
      <c r="D31" s="43"/>
      <c r="E31" s="44"/>
      <c r="F31" s="33" t="s">
        <v>23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2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2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0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v>0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6" customFormat="1" ht="18" customHeight="1">
      <c r="A32" s="42">
        <v>17</v>
      </c>
      <c r="B32" s="43"/>
      <c r="C32" s="43"/>
      <c r="D32" s="43"/>
      <c r="E32" s="44"/>
      <c r="F32" s="36" t="s">
        <v>28</v>
      </c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8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25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5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7"/>
      <c r="DT32" s="25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7"/>
      <c r="ES32" s="25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7"/>
    </row>
    <row r="33" spans="1:161" s="16" customFormat="1" ht="18" customHeight="1">
      <c r="A33" s="42">
        <v>18</v>
      </c>
      <c r="B33" s="43"/>
      <c r="C33" s="43"/>
      <c r="D33" s="43"/>
      <c r="E33" s="44"/>
      <c r="F33" s="33" t="s">
        <v>104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22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21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2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v>2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3" customFormat="1" ht="18" customHeight="1">
      <c r="A34" s="42">
        <v>19</v>
      </c>
      <c r="B34" s="43"/>
      <c r="C34" s="43"/>
      <c r="D34" s="43"/>
      <c r="E34" s="44"/>
      <c r="F34" s="33" t="s">
        <v>29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2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2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7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v>7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3" customFormat="1" ht="18" customHeight="1">
      <c r="A35" s="42">
        <v>20</v>
      </c>
      <c r="B35" s="43"/>
      <c r="C35" s="43"/>
      <c r="D35" s="43"/>
      <c r="E35" s="44"/>
      <c r="F35" s="33" t="s">
        <v>105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1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1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4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v>4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6" customFormat="1" ht="18" customHeight="1">
      <c r="A36" s="42">
        <v>21</v>
      </c>
      <c r="B36" s="43"/>
      <c r="C36" s="43"/>
      <c r="D36" s="43"/>
      <c r="E36" s="44"/>
      <c r="F36" s="36" t="s">
        <v>30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8"/>
      <c r="AU36" s="30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0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2"/>
      <c r="BU36" s="30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2"/>
      <c r="CT36" s="25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5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7"/>
      <c r="DT36" s="25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7"/>
      <c r="ES36" s="25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7"/>
    </row>
    <row r="37" spans="1:161" s="13" customFormat="1" ht="18" customHeight="1">
      <c r="A37" s="42">
        <v>22</v>
      </c>
      <c r="B37" s="43"/>
      <c r="C37" s="43"/>
      <c r="D37" s="43"/>
      <c r="E37" s="44"/>
      <c r="F37" s="33" t="s">
        <v>32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2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1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0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0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6" customFormat="1" ht="18" customHeight="1">
      <c r="A38" s="42">
        <v>23</v>
      </c>
      <c r="B38" s="43"/>
      <c r="C38" s="43"/>
      <c r="D38" s="43"/>
      <c r="E38" s="44"/>
      <c r="F38" s="36" t="s">
        <v>33</v>
      </c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8"/>
      <c r="AU38" s="30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25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5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7"/>
      <c r="DT38" s="25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7"/>
      <c r="ES38" s="25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7"/>
    </row>
    <row r="39" spans="1:161" s="16" customFormat="1" ht="18" customHeight="1">
      <c r="A39" s="42">
        <v>24</v>
      </c>
      <c r="B39" s="43"/>
      <c r="C39" s="43"/>
      <c r="D39" s="43"/>
      <c r="E39" s="44"/>
      <c r="F39" s="33" t="s">
        <v>34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49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46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51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v>51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3" customFormat="1" ht="18" customHeight="1">
      <c r="A40" s="42">
        <v>25</v>
      </c>
      <c r="B40" s="43"/>
      <c r="C40" s="43"/>
      <c r="D40" s="43"/>
      <c r="E40" s="44"/>
      <c r="F40" s="33" t="s">
        <v>35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5"/>
      <c r="AU40" s="30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0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2"/>
      <c r="BU40" s="30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30">
        <v>8</v>
      </c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0">
        <v>4</v>
      </c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2"/>
      <c r="DT40" s="30">
        <v>0</v>
      </c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2"/>
      <c r="ES40" s="30">
        <v>0</v>
      </c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3" customFormat="1" ht="18" customHeight="1">
      <c r="A41" s="42">
        <v>26</v>
      </c>
      <c r="B41" s="43"/>
      <c r="C41" s="43"/>
      <c r="D41" s="43"/>
      <c r="E41" s="44"/>
      <c r="F41" s="33" t="s">
        <v>36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3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2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8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v>8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3" customFormat="1" ht="18" customHeight="1">
      <c r="A42" s="42">
        <v>27</v>
      </c>
      <c r="B42" s="43"/>
      <c r="C42" s="43"/>
      <c r="D42" s="43"/>
      <c r="E42" s="44"/>
      <c r="F42" s="36" t="s">
        <v>39</v>
      </c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8"/>
      <c r="AU42" s="30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3" customFormat="1" ht="18" customHeight="1">
      <c r="A43" s="42">
        <v>28</v>
      </c>
      <c r="B43" s="43"/>
      <c r="C43" s="43"/>
      <c r="D43" s="43"/>
      <c r="E43" s="44"/>
      <c r="F43" s="33" t="s">
        <v>40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28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27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5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v>5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3" customFormat="1" ht="18" customHeight="1">
      <c r="A44" s="42">
        <v>29</v>
      </c>
      <c r="B44" s="43"/>
      <c r="C44" s="43"/>
      <c r="D44" s="43"/>
      <c r="E44" s="44"/>
      <c r="F44" s="36" t="s">
        <v>41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  <c r="AU44" s="30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0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2"/>
      <c r="BU44" s="30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2"/>
      <c r="CT44" s="30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0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2"/>
      <c r="DT44" s="30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2"/>
      <c r="ES44" s="30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2"/>
    </row>
    <row r="45" spans="1:161" s="13" customFormat="1" ht="18" customHeight="1">
      <c r="A45" s="42">
        <v>30</v>
      </c>
      <c r="B45" s="43"/>
      <c r="C45" s="43"/>
      <c r="D45" s="43"/>
      <c r="E45" s="44"/>
      <c r="F45" s="33" t="s">
        <v>42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27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27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77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v>77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6" customFormat="1" ht="18" customHeight="1">
      <c r="A46" s="42">
        <v>31</v>
      </c>
      <c r="B46" s="43"/>
      <c r="C46" s="43"/>
      <c r="D46" s="43"/>
      <c r="E46" s="44"/>
      <c r="F46" s="36" t="s">
        <v>43</v>
      </c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8"/>
      <c r="AU46" s="30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0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2"/>
      <c r="BU46" s="30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2"/>
      <c r="CT46" s="25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5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7"/>
      <c r="DT46" s="25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7"/>
      <c r="ES46" s="25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7"/>
    </row>
    <row r="47" spans="1:161" s="13" customFormat="1" ht="18" customHeight="1">
      <c r="A47" s="42">
        <v>32</v>
      </c>
      <c r="B47" s="43"/>
      <c r="C47" s="43"/>
      <c r="D47" s="43"/>
      <c r="E47" s="44"/>
      <c r="F47" s="33" t="s">
        <v>44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7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7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6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v>6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3" customFormat="1" ht="18" customHeight="1">
      <c r="A48" s="42">
        <v>33</v>
      </c>
      <c r="B48" s="43"/>
      <c r="C48" s="43"/>
      <c r="D48" s="43"/>
      <c r="E48" s="44"/>
      <c r="F48" s="36" t="s">
        <v>85</v>
      </c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8"/>
      <c r="AU48" s="30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8" s="13" customFormat="1" ht="18" customHeight="1">
      <c r="A49" s="42">
        <v>34</v>
      </c>
      <c r="B49" s="43"/>
      <c r="C49" s="43"/>
      <c r="D49" s="43"/>
      <c r="E49" s="44"/>
      <c r="F49" s="33" t="s">
        <v>86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5"/>
      <c r="AU49" s="30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0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2"/>
      <c r="BU49" s="30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2"/>
      <c r="CT49" s="30">
        <v>10</v>
      </c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0">
        <v>10</v>
      </c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2"/>
      <c r="DT49" s="30">
        <v>0</v>
      </c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2"/>
      <c r="ES49" s="30">
        <v>0</v>
      </c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2"/>
    </row>
    <row r="50" spans="1:168" s="13" customFormat="1" ht="18" customHeight="1">
      <c r="A50" s="42">
        <v>35</v>
      </c>
      <c r="B50" s="43"/>
      <c r="C50" s="43"/>
      <c r="D50" s="43"/>
      <c r="E50" s="44"/>
      <c r="F50" s="36" t="s">
        <v>87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  <c r="AU50" s="30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0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2"/>
      <c r="BU50" s="30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2"/>
      <c r="CT50" s="30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0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2"/>
      <c r="DT50" s="30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2"/>
      <c r="ES50" s="30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8" s="13" customFormat="1" ht="18" customHeight="1">
      <c r="A51" s="42">
        <v>36</v>
      </c>
      <c r="B51" s="43"/>
      <c r="C51" s="43"/>
      <c r="D51" s="43"/>
      <c r="E51" s="44"/>
      <c r="F51" s="33" t="s">
        <v>88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21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21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1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v>1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8" s="16" customFormat="1" ht="18" customHeight="1">
      <c r="A52" s="42">
        <v>37</v>
      </c>
      <c r="B52" s="43"/>
      <c r="C52" s="43"/>
      <c r="D52" s="43"/>
      <c r="E52" s="44"/>
      <c r="F52" s="36" t="s">
        <v>90</v>
      </c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8"/>
      <c r="AU52" s="30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0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2"/>
      <c r="BU52" s="30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2"/>
      <c r="CT52" s="25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5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7"/>
      <c r="DT52" s="25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7"/>
      <c r="ES52" s="25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7"/>
    </row>
    <row r="53" spans="1:168" s="16" customFormat="1" ht="18" customHeight="1">
      <c r="A53" s="42">
        <v>38</v>
      </c>
      <c r="B53" s="43"/>
      <c r="C53" s="43"/>
      <c r="D53" s="43"/>
      <c r="E53" s="44"/>
      <c r="F53" s="33" t="s">
        <v>106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5"/>
      <c r="AU53" s="3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0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2"/>
      <c r="BU53" s="30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2"/>
      <c r="CT53" s="30">
        <v>31</v>
      </c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0">
        <v>29</v>
      </c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2"/>
      <c r="DT53" s="30">
        <v>19</v>
      </c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2"/>
      <c r="ES53" s="30">
        <v>19</v>
      </c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2"/>
      <c r="FF53" s="13"/>
      <c r="FG53" s="13"/>
      <c r="FH53" s="13"/>
      <c r="FI53" s="13"/>
      <c r="FJ53" s="13"/>
      <c r="FK53" s="13"/>
      <c r="FL53" s="13"/>
    </row>
    <row r="54" spans="1:168" s="13" customFormat="1" ht="18" customHeight="1">
      <c r="A54" s="42">
        <v>39</v>
      </c>
      <c r="B54" s="43"/>
      <c r="C54" s="43"/>
      <c r="D54" s="43"/>
      <c r="E54" s="44"/>
      <c r="F54" s="33" t="s">
        <v>91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5"/>
      <c r="AU54" s="3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0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2"/>
      <c r="BU54" s="30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2"/>
      <c r="CT54" s="30">
        <v>32</v>
      </c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0">
        <v>11</v>
      </c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2"/>
      <c r="DT54" s="30">
        <v>32</v>
      </c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2"/>
      <c r="ES54" s="30">
        <v>32</v>
      </c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8" s="16" customFormat="1" ht="18" customHeight="1">
      <c r="A55" s="42">
        <v>40</v>
      </c>
      <c r="B55" s="43"/>
      <c r="C55" s="43"/>
      <c r="D55" s="43"/>
      <c r="E55" s="44"/>
      <c r="F55" s="36" t="s">
        <v>48</v>
      </c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8"/>
      <c r="AU55" s="3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25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5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7"/>
      <c r="DT55" s="25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7"/>
      <c r="ES55" s="25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7"/>
    </row>
    <row r="56" spans="1:168" s="13" customFormat="1" ht="18" customHeight="1">
      <c r="A56" s="42">
        <v>41</v>
      </c>
      <c r="B56" s="43"/>
      <c r="C56" s="43"/>
      <c r="D56" s="43"/>
      <c r="E56" s="44"/>
      <c r="F56" s="33" t="s">
        <v>52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5"/>
      <c r="AU56" s="3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>
        <v>1</v>
      </c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>
        <v>1</v>
      </c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>
        <v>0</v>
      </c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>
        <v>0</v>
      </c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8" s="13" customFormat="1" ht="18" customHeight="1">
      <c r="A57" s="42">
        <v>42</v>
      </c>
      <c r="B57" s="43"/>
      <c r="C57" s="43"/>
      <c r="D57" s="43"/>
      <c r="E57" s="44"/>
      <c r="F57" s="33" t="s">
        <v>50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10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6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15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v>15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8" s="16" customFormat="1" ht="18" customHeight="1">
      <c r="A58" s="42">
        <v>43</v>
      </c>
      <c r="B58" s="43"/>
      <c r="C58" s="43"/>
      <c r="D58" s="43"/>
      <c r="E58" s="44"/>
      <c r="F58" s="36" t="s">
        <v>55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8"/>
      <c r="AU58" s="30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0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2"/>
      <c r="BU58" s="30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2"/>
      <c r="CT58" s="25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5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7"/>
      <c r="DT58" s="25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7"/>
      <c r="ES58" s="25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7"/>
    </row>
    <row r="59" spans="1:168" s="16" customFormat="1" ht="18" customHeight="1">
      <c r="A59" s="42">
        <v>44</v>
      </c>
      <c r="B59" s="43"/>
      <c r="C59" s="43"/>
      <c r="D59" s="43"/>
      <c r="E59" s="44"/>
      <c r="F59" s="33" t="s">
        <v>56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27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26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0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v>0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8" s="13" customFormat="1" ht="18" customHeight="1">
      <c r="A60" s="42">
        <v>45</v>
      </c>
      <c r="B60" s="43"/>
      <c r="C60" s="43"/>
      <c r="D60" s="43"/>
      <c r="E60" s="44"/>
      <c r="F60" s="33" t="s">
        <v>57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5"/>
      <c r="AU60" s="3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0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2"/>
      <c r="BU60" s="30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2"/>
      <c r="CT60" s="30">
        <v>3</v>
      </c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0">
        <v>3</v>
      </c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2"/>
      <c r="DT60" s="30">
        <v>33</v>
      </c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2"/>
      <c r="ES60" s="30">
        <v>33</v>
      </c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8" s="16" customFormat="1" ht="18" customHeight="1">
      <c r="A61" s="42">
        <v>46</v>
      </c>
      <c r="B61" s="43"/>
      <c r="C61" s="43"/>
      <c r="D61" s="43"/>
      <c r="E61" s="44"/>
      <c r="F61" s="36" t="s">
        <v>58</v>
      </c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8"/>
      <c r="AU61" s="3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25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5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7"/>
      <c r="DT61" s="25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7"/>
      <c r="ES61" s="25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7"/>
    </row>
    <row r="62" spans="1:168" s="13" customFormat="1" ht="18" customHeight="1">
      <c r="A62" s="42">
        <v>47</v>
      </c>
      <c r="B62" s="43"/>
      <c r="C62" s="43"/>
      <c r="D62" s="43"/>
      <c r="E62" s="44"/>
      <c r="F62" s="33" t="s">
        <v>107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>
        <v>0</v>
      </c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>
        <v>0</v>
      </c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>
        <v>0</v>
      </c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v>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8" s="13" customFormat="1" ht="18" customHeight="1">
      <c r="A63" s="42">
        <v>48</v>
      </c>
      <c r="B63" s="43"/>
      <c r="C63" s="43"/>
      <c r="D63" s="43"/>
      <c r="E63" s="44"/>
      <c r="F63" s="33" t="s">
        <v>60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1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1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0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v>0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8" s="16" customFormat="1" ht="18" customHeight="1">
      <c r="A64" s="42">
        <v>49</v>
      </c>
      <c r="B64" s="43"/>
      <c r="C64" s="43"/>
      <c r="D64" s="43"/>
      <c r="E64" s="44"/>
      <c r="F64" s="36" t="s">
        <v>65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8"/>
      <c r="AU64" s="30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0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2"/>
      <c r="BU64" s="30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2"/>
      <c r="CT64" s="25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5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7"/>
      <c r="DT64" s="25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7"/>
      <c r="ES64" s="25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7"/>
    </row>
    <row r="65" spans="1:161" s="16" customFormat="1" ht="18" customHeight="1">
      <c r="A65" s="42">
        <v>50</v>
      </c>
      <c r="B65" s="43"/>
      <c r="C65" s="43"/>
      <c r="D65" s="43"/>
      <c r="E65" s="44"/>
      <c r="F65" s="33" t="s">
        <v>66</v>
      </c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8"/>
      <c r="AU65" s="30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>
        <v>45</v>
      </c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>
        <v>40</v>
      </c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>
        <v>33</v>
      </c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>
        <v>33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3" customFormat="1" ht="18" customHeight="1">
      <c r="A66" s="42">
        <v>51</v>
      </c>
      <c r="B66" s="43"/>
      <c r="C66" s="43"/>
      <c r="D66" s="43"/>
      <c r="E66" s="44"/>
      <c r="F66" s="33" t="s">
        <v>67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5"/>
      <c r="AU66" s="30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0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2"/>
      <c r="BU66" s="30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2"/>
      <c r="CT66" s="30">
        <v>4</v>
      </c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0">
        <v>2</v>
      </c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2"/>
      <c r="DT66" s="30">
        <v>0</v>
      </c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2"/>
      <c r="ES66" s="30">
        <v>0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3" customFormat="1" ht="18" customHeight="1">
      <c r="A67" s="42">
        <v>52</v>
      </c>
      <c r="B67" s="43"/>
      <c r="C67" s="43"/>
      <c r="D67" s="43"/>
      <c r="E67" s="44"/>
      <c r="F67" s="36" t="s">
        <v>98</v>
      </c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8"/>
      <c r="AU67" s="30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0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2"/>
      <c r="BU67" s="30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2"/>
      <c r="CT67" s="30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0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2"/>
      <c r="DT67" s="30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2"/>
      <c r="ES67" s="30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3" customFormat="1" ht="18" customHeight="1">
      <c r="A68" s="42">
        <v>53</v>
      </c>
      <c r="B68" s="43"/>
      <c r="C68" s="43"/>
      <c r="D68" s="43"/>
      <c r="E68" s="44"/>
      <c r="F68" s="33" t="s">
        <v>99</v>
      </c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5"/>
      <c r="AU68" s="30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0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2"/>
      <c r="BU68" s="30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2"/>
      <c r="CT68" s="30">
        <v>2</v>
      </c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0">
        <v>1</v>
      </c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2"/>
      <c r="DT68" s="30">
        <v>0</v>
      </c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2"/>
      <c r="ES68" s="30">
        <v>0</v>
      </c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2"/>
    </row>
    <row r="69" spans="1:161" s="17" customFormat="1" ht="20.25" customHeight="1">
      <c r="A69" s="22" t="s">
        <v>70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4"/>
      <c r="AU69" s="25">
        <v>0</v>
      </c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5">
        <v>0</v>
      </c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7"/>
      <c r="BU69" s="25">
        <v>0</v>
      </c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7"/>
      <c r="CT69" s="25">
        <f>SUM(CT16:DF68)</f>
        <v>619</v>
      </c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5">
        <f>SUM(DG16:DS68)</f>
        <v>558</v>
      </c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7"/>
      <c r="DT69" s="25">
        <f>SUM(DT16:ER68)</f>
        <v>343</v>
      </c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7"/>
      <c r="ES69" s="25">
        <f>SUM(ES16:FE68)</f>
        <v>343</v>
      </c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7"/>
    </row>
    <row r="70" spans="1:161" s="2" customFormat="1" ht="12.75" customHeight="1">
      <c r="B70" s="18"/>
      <c r="C70" s="18"/>
      <c r="D70" s="18"/>
      <c r="E70" s="18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</row>
    <row r="71" spans="1:161" s="2" customFormat="1">
      <c r="A71" s="28" t="s">
        <v>71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9" t="s">
        <v>72</v>
      </c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14"/>
      <c r="DD71" s="14"/>
      <c r="DE71" s="14"/>
      <c r="DF71" s="14"/>
      <c r="DG71" s="14"/>
    </row>
    <row r="72" spans="1:161" s="7" customForma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20" t="s">
        <v>73</v>
      </c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14"/>
      <c r="DD72" s="14"/>
      <c r="DE72" s="14"/>
      <c r="DF72" s="14"/>
      <c r="DG72" s="14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</row>
    <row r="73" spans="1:161" s="12" customFormat="1" ht="12.75" customHeight="1">
      <c r="A73" s="21" t="s">
        <v>74</v>
      </c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7"/>
      <c r="AF73" s="7"/>
      <c r="AG73" s="7"/>
      <c r="AH73" s="7"/>
      <c r="AI73" s="7"/>
      <c r="AJ73" s="21" t="s">
        <v>75</v>
      </c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</row>
    <row r="74" spans="1:161" ht="12.75" customHeight="1">
      <c r="A74" s="20" t="s">
        <v>76</v>
      </c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19"/>
      <c r="AF74" s="19"/>
      <c r="AG74" s="19"/>
      <c r="AH74" s="19"/>
      <c r="AI74" s="12"/>
      <c r="AJ74" s="20" t="s">
        <v>77</v>
      </c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 t="s">
        <v>78</v>
      </c>
    </row>
  </sheetData>
  <mergeCells count="519">
    <mergeCell ref="EJ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DG69:DS69"/>
    <mergeCell ref="DT69:ER69"/>
    <mergeCell ref="ES69:FE69"/>
    <mergeCell ref="A71:AO71"/>
    <mergeCell ref="AP71:DB71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P72:DB72"/>
    <mergeCell ref="A73:AD73"/>
    <mergeCell ref="AJ73:BM73"/>
    <mergeCell ref="A74:AD74"/>
    <mergeCell ref="AJ74:BM74"/>
    <mergeCell ref="A69:AT69"/>
    <mergeCell ref="AU69:BG69"/>
    <mergeCell ref="BH69:BT69"/>
    <mergeCell ref="BU69:CS69"/>
    <mergeCell ref="CT69:DF69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40"/>
  <sheetViews>
    <sheetView topLeftCell="A11" workbookViewId="0">
      <selection activeCell="A19" sqref="A19:E36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J2" s="68" t="s">
        <v>108</v>
      </c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109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110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4" customFormat="1">
      <c r="A16" s="39">
        <v>1</v>
      </c>
      <c r="B16" s="40"/>
      <c r="C16" s="40"/>
      <c r="D16" s="40"/>
      <c r="E16" s="41"/>
      <c r="F16" s="22" t="s">
        <v>15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4"/>
      <c r="AU16" s="30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0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2"/>
      <c r="BU16" s="30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2"/>
      <c r="CT16" s="30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0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2"/>
      <c r="DT16" s="30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2"/>
      <c r="ES16" s="30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2"/>
    </row>
    <row r="17" spans="1:161" s="14" customFormat="1">
      <c r="A17" s="39">
        <v>2</v>
      </c>
      <c r="B17" s="40"/>
      <c r="C17" s="40"/>
      <c r="D17" s="40"/>
      <c r="E17" s="41"/>
      <c r="F17" s="39" t="s">
        <v>111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0">
        <v>28</v>
      </c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>
        <v>28</v>
      </c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>
        <v>18</v>
      </c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73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73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143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f>DT17+BU17</f>
        <v>161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6" customFormat="1" ht="18" customHeight="1">
      <c r="A18" s="39">
        <v>3</v>
      </c>
      <c r="B18" s="40"/>
      <c r="C18" s="40"/>
      <c r="D18" s="40"/>
      <c r="E18" s="41"/>
      <c r="F18" s="36" t="s">
        <v>93</v>
      </c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8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3" customFormat="1" ht="18" customHeight="1">
      <c r="A19" s="39">
        <v>4</v>
      </c>
      <c r="B19" s="40"/>
      <c r="C19" s="40"/>
      <c r="D19" s="40"/>
      <c r="E19" s="41"/>
      <c r="F19" s="33" t="s">
        <v>112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5"/>
      <c r="AU19" s="30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0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2"/>
      <c r="BU19" s="30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30">
        <v>106</v>
      </c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0">
        <v>106</v>
      </c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2"/>
      <c r="DT19" s="30">
        <v>570</v>
      </c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2"/>
      <c r="ES19" s="30">
        <v>570</v>
      </c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2"/>
    </row>
    <row r="20" spans="1:161" s="16" customFormat="1" ht="18" customHeight="1">
      <c r="A20" s="39">
        <v>5</v>
      </c>
      <c r="B20" s="40"/>
      <c r="C20" s="40"/>
      <c r="D20" s="40"/>
      <c r="E20" s="41"/>
      <c r="F20" s="36" t="s">
        <v>19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8"/>
      <c r="AU20" s="25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5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7"/>
      <c r="BU20" s="25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7"/>
      <c r="CT20" s="25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5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7"/>
      <c r="DT20" s="25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7"/>
      <c r="ES20" s="30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3" customFormat="1" ht="18" customHeight="1">
      <c r="A21" s="39">
        <v>6</v>
      </c>
      <c r="B21" s="40"/>
      <c r="C21" s="40"/>
      <c r="D21" s="40"/>
      <c r="E21" s="41"/>
      <c r="F21" s="33" t="s">
        <v>113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16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16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73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73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3" customFormat="1" ht="18" customHeight="1">
      <c r="A22" s="39">
        <v>7</v>
      </c>
      <c r="B22" s="40"/>
      <c r="C22" s="40"/>
      <c r="D22" s="40"/>
      <c r="E22" s="41"/>
      <c r="F22" s="36" t="s">
        <v>26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8"/>
      <c r="AU22" s="30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3" customFormat="1" ht="18" customHeight="1">
      <c r="A23" s="39">
        <v>8</v>
      </c>
      <c r="B23" s="40"/>
      <c r="C23" s="40"/>
      <c r="D23" s="40"/>
      <c r="E23" s="41"/>
      <c r="F23" s="33" t="s">
        <v>114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5"/>
      <c r="AU23" s="30">
        <v>132</v>
      </c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0">
        <v>105</v>
      </c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2"/>
      <c r="BU23" s="30">
        <v>10</v>
      </c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30">
        <v>406</v>
      </c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0">
        <v>353</v>
      </c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2"/>
      <c r="DT23" s="30">
        <v>2789</v>
      </c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2"/>
      <c r="ES23" s="30">
        <f>DT23+BU23</f>
        <v>2799</v>
      </c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2"/>
    </row>
    <row r="24" spans="1:161" s="16" customFormat="1" ht="18" customHeight="1">
      <c r="A24" s="39">
        <v>9</v>
      </c>
      <c r="B24" s="40"/>
      <c r="C24" s="40"/>
      <c r="D24" s="40"/>
      <c r="E24" s="41"/>
      <c r="F24" s="36" t="s">
        <v>33</v>
      </c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8"/>
      <c r="AU24" s="25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5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7"/>
      <c r="BU24" s="25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7"/>
      <c r="CT24" s="25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5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7"/>
      <c r="DT24" s="25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7"/>
      <c r="ES24" s="30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3" customFormat="1" ht="18" customHeight="1">
      <c r="A25" s="39">
        <v>10</v>
      </c>
      <c r="B25" s="40"/>
      <c r="C25" s="40"/>
      <c r="D25" s="40"/>
      <c r="E25" s="41"/>
      <c r="F25" s="33" t="s">
        <v>115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5"/>
      <c r="AU25" s="30">
        <v>29</v>
      </c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0">
        <v>25</v>
      </c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2"/>
      <c r="BU25" s="30">
        <v>50</v>
      </c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2"/>
      <c r="CT25" s="30">
        <v>15</v>
      </c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0">
        <v>12</v>
      </c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2"/>
      <c r="DT25" s="30">
        <v>80</v>
      </c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2"/>
      <c r="ES25" s="30">
        <f t="shared" ref="ES25:ES34" si="0">DT25+BU25</f>
        <v>130</v>
      </c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2"/>
    </row>
    <row r="26" spans="1:161" s="16" customFormat="1" ht="18" customHeight="1">
      <c r="A26" s="39">
        <v>11</v>
      </c>
      <c r="B26" s="40"/>
      <c r="C26" s="40"/>
      <c r="D26" s="40"/>
      <c r="E26" s="41"/>
      <c r="F26" s="36" t="s">
        <v>37</v>
      </c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8"/>
      <c r="AU26" s="25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5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7"/>
      <c r="BU26" s="25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7"/>
      <c r="CT26" s="25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5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7"/>
      <c r="DT26" s="25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7"/>
      <c r="ES26" s="30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3" t="s">
        <v>116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>
        <v>56</v>
      </c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>
        <v>45</v>
      </c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>
        <v>42</v>
      </c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34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32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44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f t="shared" si="0"/>
        <v>86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39">
        <v>13</v>
      </c>
      <c r="B28" s="40"/>
      <c r="C28" s="40"/>
      <c r="D28" s="40"/>
      <c r="E28" s="41"/>
      <c r="F28" s="36" t="s">
        <v>41</v>
      </c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8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39">
        <v>14</v>
      </c>
      <c r="B29" s="40"/>
      <c r="C29" s="40"/>
      <c r="D29" s="40"/>
      <c r="E29" s="41"/>
      <c r="F29" s="33" t="s">
        <v>117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>
        <v>81</v>
      </c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>
        <v>71</v>
      </c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>
        <v>268</v>
      </c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176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152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1411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f t="shared" si="0"/>
        <v>1679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6" customFormat="1" ht="18" customHeight="1">
      <c r="A30" s="39">
        <v>15</v>
      </c>
      <c r="B30" s="40"/>
      <c r="C30" s="40"/>
      <c r="D30" s="40"/>
      <c r="E30" s="41"/>
      <c r="F30" s="36" t="s">
        <v>118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8"/>
      <c r="AU30" s="25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5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7"/>
      <c r="BU30" s="25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7"/>
      <c r="CT30" s="25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5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7"/>
      <c r="DT30" s="25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7"/>
      <c r="ES30" s="30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3" customFormat="1" ht="18" customHeight="1">
      <c r="A31" s="39">
        <v>16</v>
      </c>
      <c r="B31" s="40"/>
      <c r="C31" s="40"/>
      <c r="D31" s="40"/>
      <c r="E31" s="41"/>
      <c r="F31" s="33" t="s">
        <v>119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5"/>
      <c r="AU31" s="30">
        <v>41</v>
      </c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0">
        <v>41</v>
      </c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2"/>
      <c r="BU31" s="30">
        <v>134</v>
      </c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2"/>
      <c r="CT31" s="30">
        <v>162</v>
      </c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0">
        <v>132</v>
      </c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2"/>
      <c r="DT31" s="30">
        <v>1484</v>
      </c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2"/>
      <c r="ES31" s="30">
        <f t="shared" si="0"/>
        <v>1618</v>
      </c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2"/>
    </row>
    <row r="32" spans="1:161" s="13" customFormat="1" ht="18" customHeight="1">
      <c r="A32" s="39">
        <v>17</v>
      </c>
      <c r="B32" s="40"/>
      <c r="C32" s="40"/>
      <c r="D32" s="40"/>
      <c r="E32" s="41"/>
      <c r="F32" s="33" t="s">
        <v>120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>
        <v>11</v>
      </c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>
        <v>11</v>
      </c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>
        <v>42</v>
      </c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7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7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44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f t="shared" si="0"/>
        <v>86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6" customFormat="1" ht="18" customHeight="1">
      <c r="A33" s="39">
        <v>18</v>
      </c>
      <c r="B33" s="40"/>
      <c r="C33" s="40"/>
      <c r="D33" s="40"/>
      <c r="E33" s="41"/>
      <c r="F33" s="36" t="s">
        <v>68</v>
      </c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8"/>
      <c r="AU33" s="25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5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7"/>
      <c r="BU33" s="25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7"/>
      <c r="CT33" s="25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5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7"/>
      <c r="DT33" s="25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7"/>
      <c r="ES33" s="30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3" customFormat="1" ht="18" customHeight="1">
      <c r="A34" s="39">
        <v>19</v>
      </c>
      <c r="B34" s="40"/>
      <c r="C34" s="40"/>
      <c r="D34" s="40"/>
      <c r="E34" s="41"/>
      <c r="F34" s="33" t="s">
        <v>121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>
        <v>316</v>
      </c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>
        <v>242</v>
      </c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>
        <v>553</v>
      </c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530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374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2541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f t="shared" si="0"/>
        <v>3094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6" customFormat="1" ht="18" customHeight="1">
      <c r="A35" s="22" t="s">
        <v>70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4"/>
      <c r="AU35" s="25">
        <f>SUM(AU18:BG34)</f>
        <v>666</v>
      </c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5">
        <f>SUM(BH18:BS34)</f>
        <v>540</v>
      </c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7"/>
      <c r="BU35" s="25">
        <f>SUM(BU18:CR34)</f>
        <v>1099</v>
      </c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7"/>
      <c r="CT35" s="25">
        <f>SUM(CT16:DF34)</f>
        <v>1525</v>
      </c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5">
        <f>SUM(DG16:DS34)</f>
        <v>1257</v>
      </c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5">
        <f>SUM(DT16:ER34)</f>
        <v>9179</v>
      </c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7"/>
      <c r="ES35" s="25">
        <f>SUM(ES16:FE34)</f>
        <v>10296</v>
      </c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7"/>
    </row>
    <row r="36" spans="1:161" s="2" customFormat="1" ht="12.75" customHeight="1">
      <c r="B36" s="18"/>
      <c r="C36" s="18"/>
      <c r="D36" s="18"/>
      <c r="E36" s="18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</row>
    <row r="37" spans="1:161" s="2" customFormat="1" ht="12.75" customHeight="1">
      <c r="A37" s="28" t="s">
        <v>71</v>
      </c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9" t="s">
        <v>122</v>
      </c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14"/>
      <c r="DD37" s="14"/>
      <c r="DE37" s="14"/>
      <c r="DF37" s="14"/>
      <c r="DG37" s="14"/>
    </row>
    <row r="38" spans="1:161" s="2" customForma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20" t="s">
        <v>73</v>
      </c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14"/>
      <c r="DD38" s="14"/>
      <c r="DE38" s="14"/>
      <c r="DF38" s="14"/>
      <c r="DG38" s="14"/>
    </row>
    <row r="39" spans="1:161" s="7" customFormat="1">
      <c r="A39" s="21" t="s">
        <v>74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J39" s="21" t="s">
        <v>75</v>
      </c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</row>
    <row r="40" spans="1:161" s="12" customFormat="1" ht="12.75" customHeight="1">
      <c r="A40" s="20" t="s">
        <v>76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19"/>
      <c r="AF40" s="19"/>
      <c r="AG40" s="19"/>
      <c r="AH40" s="19"/>
      <c r="AJ40" s="20" t="s">
        <v>77</v>
      </c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FE40" s="12" t="s">
        <v>78</v>
      </c>
    </row>
  </sheetData>
  <mergeCells count="213">
    <mergeCell ref="EJ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DG35:DS35"/>
    <mergeCell ref="DT35:ER35"/>
    <mergeCell ref="ES35:FE35"/>
    <mergeCell ref="A37:AO37"/>
    <mergeCell ref="AP37:DB37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P38:DB38"/>
    <mergeCell ref="A39:AD39"/>
    <mergeCell ref="AJ39:BM39"/>
    <mergeCell ref="A40:AD40"/>
    <mergeCell ref="AJ40:BM40"/>
    <mergeCell ref="A35:AT35"/>
    <mergeCell ref="AU35:BG35"/>
    <mergeCell ref="BH35:BT35"/>
    <mergeCell ref="BU35:CS35"/>
    <mergeCell ref="CT35:DF35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38"/>
  <sheetViews>
    <sheetView topLeftCell="A14" workbookViewId="0">
      <selection activeCell="CT25" sqref="CT25:DF25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EL2" s="68" t="s">
        <v>0</v>
      </c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</row>
    <row r="3" spans="1:161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8" customFormat="1" ht="15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1" s="9" customFormat="1" ht="12.75" customHeight="1"/>
    <row r="6" spans="1:161" s="2" customFormat="1" ht="13.5" customHeight="1">
      <c r="A6" s="28" t="s">
        <v>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</row>
    <row r="7" spans="1:161" s="9" customFormat="1"/>
    <row r="8" spans="1:161" s="2" customFormat="1" ht="13.5" customHeight="1">
      <c r="A8" s="28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</row>
    <row r="9" spans="1:161" s="10" customFormat="1"/>
    <row r="10" spans="1:161" s="5" customFormat="1" ht="13.5" customHeight="1">
      <c r="A10" s="28" t="s">
        <v>123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</row>
    <row r="11" spans="1:161" s="10" customFormat="1" ht="12.75" customHeight="1">
      <c r="B11" s="11"/>
      <c r="C11" s="11"/>
      <c r="D11" s="11"/>
      <c r="E11" s="11"/>
    </row>
    <row r="12" spans="1:161" s="12" customFormat="1" ht="18" customHeight="1">
      <c r="A12" s="47" t="s">
        <v>5</v>
      </c>
      <c r="B12" s="48"/>
      <c r="C12" s="48"/>
      <c r="D12" s="48"/>
      <c r="E12" s="49"/>
      <c r="F12" s="47" t="s">
        <v>6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9"/>
      <c r="AU12" s="56" t="s">
        <v>7</v>
      </c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8"/>
      <c r="CT12" s="57" t="s">
        <v>8</v>
      </c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8"/>
      <c r="ES12" s="47" t="s">
        <v>9</v>
      </c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9"/>
    </row>
    <row r="13" spans="1:161" s="12" customFormat="1" ht="42" customHeight="1">
      <c r="A13" s="50"/>
      <c r="B13" s="51"/>
      <c r="C13" s="51"/>
      <c r="D13" s="51"/>
      <c r="E13" s="52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2"/>
      <c r="AU13" s="59" t="s">
        <v>10</v>
      </c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1"/>
      <c r="BU13" s="47" t="s">
        <v>12</v>
      </c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9"/>
      <c r="CT13" s="59" t="s">
        <v>10</v>
      </c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1"/>
      <c r="DT13" s="47" t="s">
        <v>12</v>
      </c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9"/>
      <c r="ES13" s="50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2"/>
    </row>
    <row r="14" spans="1:161" s="13" customFormat="1" ht="28.5" customHeight="1">
      <c r="A14" s="53"/>
      <c r="B14" s="54"/>
      <c r="C14" s="54"/>
      <c r="D14" s="54"/>
      <c r="E14" s="55"/>
      <c r="F14" s="53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5"/>
      <c r="AU14" s="30" t="s">
        <v>13</v>
      </c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2"/>
      <c r="BH14" s="30" t="s">
        <v>14</v>
      </c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2"/>
      <c r="BU14" s="53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5"/>
      <c r="CT14" s="30" t="s">
        <v>13</v>
      </c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/>
      <c r="DG14" s="30" t="s">
        <v>14</v>
      </c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2"/>
      <c r="DT14" s="53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5"/>
      <c r="ES14" s="53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5"/>
    </row>
    <row r="15" spans="1:161" s="14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2">
        <v>4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4"/>
      <c r="BU15" s="42">
        <v>5</v>
      </c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4"/>
      <c r="CT15" s="42">
        <v>6</v>
      </c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2">
        <v>7</v>
      </c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4"/>
      <c r="DT15" s="42">
        <v>8</v>
      </c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4"/>
      <c r="ES15" s="42">
        <v>9</v>
      </c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</row>
    <row r="16" spans="1:161" s="16" customFormat="1" ht="18" customHeight="1">
      <c r="A16" s="39">
        <v>1</v>
      </c>
      <c r="B16" s="40"/>
      <c r="C16" s="40"/>
      <c r="D16" s="40"/>
      <c r="E16" s="41"/>
      <c r="F16" s="36" t="s">
        <v>15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8"/>
      <c r="AU16" s="25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5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7"/>
      <c r="BU16" s="25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7"/>
      <c r="CT16" s="25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5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7"/>
      <c r="DT16" s="25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7"/>
      <c r="ES16" s="25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7"/>
    </row>
    <row r="17" spans="1:161" s="16" customFormat="1" ht="18" customHeight="1">
      <c r="A17" s="39">
        <v>2</v>
      </c>
      <c r="B17" s="40"/>
      <c r="C17" s="40"/>
      <c r="D17" s="40"/>
      <c r="E17" s="41"/>
      <c r="F17" s="33" t="s">
        <v>16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5"/>
      <c r="AU17" s="30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0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2"/>
      <c r="BU17" s="30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30">
        <v>811</v>
      </c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0">
        <v>783</v>
      </c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2"/>
      <c r="DT17" s="30">
        <v>124</v>
      </c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2"/>
      <c r="ES17" s="30">
        <v>124</v>
      </c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2"/>
    </row>
    <row r="18" spans="1:161" s="13" customFormat="1" ht="18" customHeight="1">
      <c r="A18" s="39">
        <v>3</v>
      </c>
      <c r="B18" s="40"/>
      <c r="C18" s="40"/>
      <c r="D18" s="40"/>
      <c r="E18" s="41"/>
      <c r="F18" s="33" t="s">
        <v>124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5"/>
      <c r="AU18" s="30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0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2"/>
      <c r="BU18" s="30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30">
        <v>361</v>
      </c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0">
        <v>322</v>
      </c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2"/>
      <c r="DT18" s="30">
        <v>194</v>
      </c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2"/>
      <c r="ES18" s="30">
        <v>194</v>
      </c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2"/>
    </row>
    <row r="19" spans="1:161" s="16" customFormat="1" ht="18" customHeight="1">
      <c r="A19" s="39">
        <v>4</v>
      </c>
      <c r="B19" s="40"/>
      <c r="C19" s="40"/>
      <c r="D19" s="40"/>
      <c r="E19" s="41"/>
      <c r="F19" s="36" t="s">
        <v>102</v>
      </c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8"/>
      <c r="AU19" s="25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5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7"/>
      <c r="BU19" s="25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7"/>
      <c r="CT19" s="25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5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7"/>
      <c r="DT19" s="25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7"/>
      <c r="ES19" s="25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7"/>
    </row>
    <row r="20" spans="1:161" s="16" customFormat="1" ht="18" customHeight="1">
      <c r="A20" s="39">
        <v>5</v>
      </c>
      <c r="B20" s="40"/>
      <c r="C20" s="40"/>
      <c r="D20" s="40"/>
      <c r="E20" s="41"/>
      <c r="F20" s="33" t="s">
        <v>103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8"/>
      <c r="AU20" s="25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5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7"/>
      <c r="BU20" s="25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7"/>
      <c r="CT20" s="30">
        <v>689</v>
      </c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0">
        <v>666</v>
      </c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2"/>
      <c r="DT20" s="30">
        <v>19</v>
      </c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2"/>
      <c r="ES20" s="30">
        <v>19</v>
      </c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2"/>
    </row>
    <row r="21" spans="1:161" s="13" customFormat="1" ht="18" customHeight="1">
      <c r="A21" s="39">
        <v>6</v>
      </c>
      <c r="B21" s="40"/>
      <c r="C21" s="40"/>
      <c r="D21" s="40"/>
      <c r="E21" s="41"/>
      <c r="F21" s="33" t="s">
        <v>125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5"/>
      <c r="AU21" s="30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0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2"/>
      <c r="BU21" s="30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30">
        <v>1226</v>
      </c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0">
        <v>1204</v>
      </c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2"/>
      <c r="DT21" s="30">
        <v>996</v>
      </c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2"/>
      <c r="ES21" s="30">
        <v>996</v>
      </c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2"/>
    </row>
    <row r="22" spans="1:161" s="13" customFormat="1" ht="18" customHeight="1">
      <c r="A22" s="39">
        <v>7</v>
      </c>
      <c r="B22" s="40"/>
      <c r="C22" s="40"/>
      <c r="D22" s="40"/>
      <c r="E22" s="41"/>
      <c r="F22" s="33" t="s">
        <v>126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5"/>
      <c r="AU22" s="30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0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2"/>
      <c r="BU22" s="30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30">
        <v>568</v>
      </c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0">
        <v>424</v>
      </c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2"/>
      <c r="DT22" s="30">
        <v>575</v>
      </c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2"/>
      <c r="ES22" s="30">
        <v>575</v>
      </c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2"/>
    </row>
    <row r="23" spans="1:161" s="16" customFormat="1" ht="18" customHeight="1">
      <c r="A23" s="39">
        <v>8</v>
      </c>
      <c r="B23" s="40"/>
      <c r="C23" s="40"/>
      <c r="D23" s="40"/>
      <c r="E23" s="41"/>
      <c r="F23" s="36" t="s">
        <v>81</v>
      </c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8"/>
      <c r="AU23" s="25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5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7"/>
      <c r="BU23" s="25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7"/>
      <c r="CT23" s="25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5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7"/>
      <c r="DT23" s="25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7"/>
      <c r="ES23" s="25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7"/>
    </row>
    <row r="24" spans="1:161" s="13" customFormat="1" ht="18" customHeight="1">
      <c r="A24" s="39">
        <v>9</v>
      </c>
      <c r="B24" s="40"/>
      <c r="C24" s="40"/>
      <c r="D24" s="40"/>
      <c r="E24" s="41"/>
      <c r="F24" s="33" t="s">
        <v>82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5"/>
      <c r="AU24" s="30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0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2"/>
      <c r="BU24" s="30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30">
        <v>117</v>
      </c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0">
        <v>100</v>
      </c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2"/>
      <c r="DT24" s="30">
        <v>8</v>
      </c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2"/>
      <c r="ES24" s="30">
        <v>8</v>
      </c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2"/>
    </row>
    <row r="25" spans="1:161" s="16" customFormat="1" ht="18" customHeight="1">
      <c r="A25" s="39">
        <v>10</v>
      </c>
      <c r="B25" s="40"/>
      <c r="C25" s="40"/>
      <c r="D25" s="40"/>
      <c r="E25" s="41"/>
      <c r="F25" s="36" t="s">
        <v>17</v>
      </c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  <c r="AU25" s="25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5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7"/>
      <c r="BU25" s="25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7"/>
      <c r="CT25" s="25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5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7"/>
      <c r="DT25" s="25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7"/>
      <c r="ES25" s="25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7"/>
    </row>
    <row r="26" spans="1:161" s="16" customFormat="1" ht="18" customHeight="1">
      <c r="A26" s="39">
        <v>11</v>
      </c>
      <c r="B26" s="40"/>
      <c r="C26" s="40"/>
      <c r="D26" s="40"/>
      <c r="E26" s="41"/>
      <c r="F26" s="33" t="s">
        <v>18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5"/>
      <c r="AU26" s="30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0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2"/>
      <c r="CT26" s="30">
        <v>878</v>
      </c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0">
        <v>853</v>
      </c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2"/>
      <c r="DT26" s="30">
        <v>187</v>
      </c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2"/>
      <c r="ES26" s="30">
        <v>187</v>
      </c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2"/>
    </row>
    <row r="27" spans="1:161" s="13" customFormat="1" ht="18" customHeight="1">
      <c r="A27" s="39">
        <v>12</v>
      </c>
      <c r="B27" s="40"/>
      <c r="C27" s="40"/>
      <c r="D27" s="40"/>
      <c r="E27" s="41"/>
      <c r="F27" s="33" t="s">
        <v>127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5"/>
      <c r="AU27" s="30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0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2"/>
      <c r="BU27" s="30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2"/>
      <c r="CT27" s="30">
        <v>92</v>
      </c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0">
        <v>90</v>
      </c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2"/>
      <c r="DT27" s="30">
        <v>176</v>
      </c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2"/>
      <c r="ES27" s="30">
        <v>176</v>
      </c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2"/>
    </row>
    <row r="28" spans="1:161" s="13" customFormat="1" ht="18" customHeight="1">
      <c r="A28" s="39">
        <v>13</v>
      </c>
      <c r="B28" s="40"/>
      <c r="C28" s="40"/>
      <c r="D28" s="40"/>
      <c r="E28" s="41"/>
      <c r="F28" s="33" t="s">
        <v>128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5"/>
      <c r="AU28" s="30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0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2"/>
      <c r="CT28" s="30">
        <v>553</v>
      </c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0">
        <v>278</v>
      </c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2"/>
      <c r="DT28" s="30">
        <v>425</v>
      </c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2"/>
      <c r="ES28" s="30">
        <v>425</v>
      </c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2"/>
    </row>
    <row r="29" spans="1:161" s="13" customFormat="1" ht="18" customHeight="1">
      <c r="A29" s="39">
        <v>14</v>
      </c>
      <c r="B29" s="40"/>
      <c r="C29" s="40"/>
      <c r="D29" s="40"/>
      <c r="E29" s="41"/>
      <c r="F29" s="33" t="s">
        <v>129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5"/>
      <c r="AU29" s="30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0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0">
        <v>55</v>
      </c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0">
        <v>38</v>
      </c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2"/>
      <c r="DT29" s="30">
        <v>93</v>
      </c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2"/>
      <c r="ES29" s="30">
        <v>93</v>
      </c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2"/>
    </row>
    <row r="30" spans="1:161" s="16" customFormat="1" ht="18" customHeight="1">
      <c r="A30" s="39">
        <v>15</v>
      </c>
      <c r="B30" s="40"/>
      <c r="C30" s="40"/>
      <c r="D30" s="40"/>
      <c r="E30" s="41"/>
      <c r="F30" s="33" t="s">
        <v>130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5"/>
      <c r="AU30" s="30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0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2"/>
      <c r="CT30" s="30">
        <v>91</v>
      </c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0">
        <v>49</v>
      </c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2"/>
      <c r="DT30" s="30">
        <v>138</v>
      </c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2"/>
      <c r="ES30" s="30">
        <v>138</v>
      </c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2"/>
    </row>
    <row r="31" spans="1:161" s="16" customFormat="1" ht="18" customHeight="1">
      <c r="A31" s="39">
        <v>16</v>
      </c>
      <c r="B31" s="40"/>
      <c r="C31" s="40"/>
      <c r="D31" s="40"/>
      <c r="E31" s="41"/>
      <c r="F31" s="36" t="s">
        <v>93</v>
      </c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8"/>
      <c r="AU31" s="25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5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7"/>
      <c r="BU31" s="25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7"/>
      <c r="CT31" s="25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5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7"/>
      <c r="DT31" s="25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7"/>
      <c r="ES31" s="25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7"/>
    </row>
    <row r="32" spans="1:161" s="13" customFormat="1" ht="18" customHeight="1">
      <c r="A32" s="39">
        <v>17</v>
      </c>
      <c r="B32" s="40"/>
      <c r="C32" s="40"/>
      <c r="D32" s="40"/>
      <c r="E32" s="41"/>
      <c r="F32" s="33" t="s">
        <v>94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5"/>
      <c r="AU32" s="30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0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2"/>
      <c r="CT32" s="30">
        <v>1296</v>
      </c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0">
        <v>1253</v>
      </c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2"/>
      <c r="DT32" s="30">
        <v>200</v>
      </c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2"/>
      <c r="ES32" s="30">
        <v>200</v>
      </c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2"/>
    </row>
    <row r="33" spans="1:161" s="13" customFormat="1" ht="18" customHeight="1">
      <c r="A33" s="39">
        <v>18</v>
      </c>
      <c r="B33" s="40"/>
      <c r="C33" s="40"/>
      <c r="D33" s="40"/>
      <c r="E33" s="41"/>
      <c r="F33" s="33" t="s">
        <v>131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5"/>
      <c r="AU33" s="30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0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2"/>
      <c r="CT33" s="30">
        <v>37</v>
      </c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0">
        <v>36</v>
      </c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2"/>
      <c r="DT33" s="30">
        <v>17</v>
      </c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2"/>
      <c r="ES33" s="30">
        <v>17</v>
      </c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2"/>
    </row>
    <row r="34" spans="1:161" s="13" customFormat="1" ht="18" customHeight="1">
      <c r="A34" s="39">
        <v>19</v>
      </c>
      <c r="B34" s="40"/>
      <c r="C34" s="40"/>
      <c r="D34" s="40"/>
      <c r="E34" s="41"/>
      <c r="F34" s="33" t="s">
        <v>132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5"/>
      <c r="AU34" s="30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0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2"/>
      <c r="BU34" s="30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2"/>
      <c r="CT34" s="30">
        <v>74</v>
      </c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0">
        <v>74</v>
      </c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2"/>
      <c r="DT34" s="30">
        <v>11</v>
      </c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2"/>
      <c r="ES34" s="30">
        <v>11</v>
      </c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2"/>
    </row>
    <row r="35" spans="1:161" s="16" customFormat="1" ht="18" customHeight="1">
      <c r="A35" s="39">
        <v>20</v>
      </c>
      <c r="B35" s="40"/>
      <c r="C35" s="40"/>
      <c r="D35" s="40"/>
      <c r="E35" s="41"/>
      <c r="F35" s="33" t="s">
        <v>133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5"/>
      <c r="AU35" s="30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0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2"/>
      <c r="CT35" s="30">
        <v>278</v>
      </c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0">
        <v>278</v>
      </c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2"/>
      <c r="DT35" s="30">
        <v>48</v>
      </c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2"/>
      <c r="ES35" s="30">
        <v>48</v>
      </c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2"/>
    </row>
    <row r="36" spans="1:161" s="16" customFormat="1" ht="18" customHeight="1">
      <c r="A36" s="39">
        <v>21</v>
      </c>
      <c r="B36" s="40"/>
      <c r="C36" s="40"/>
      <c r="D36" s="40"/>
      <c r="E36" s="41"/>
      <c r="F36" s="36" t="s">
        <v>19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8"/>
      <c r="AU36" s="25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5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7"/>
      <c r="BU36" s="25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7"/>
      <c r="CT36" s="25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5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7"/>
      <c r="DT36" s="25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7"/>
      <c r="ES36" s="25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7"/>
    </row>
    <row r="37" spans="1:161" s="13" customFormat="1" ht="18" customHeight="1">
      <c r="A37" s="39">
        <v>22</v>
      </c>
      <c r="B37" s="40"/>
      <c r="C37" s="40"/>
      <c r="D37" s="40"/>
      <c r="E37" s="41"/>
      <c r="F37" s="33" t="s">
        <v>20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5"/>
      <c r="AU37" s="30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0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2"/>
      <c r="CT37" s="30">
        <v>1358</v>
      </c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0">
        <v>1309</v>
      </c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2"/>
      <c r="DT37" s="30">
        <v>487</v>
      </c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2"/>
      <c r="ES37" s="30">
        <v>487</v>
      </c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2"/>
    </row>
    <row r="38" spans="1:161" s="13" customFormat="1" ht="18" customHeight="1">
      <c r="A38" s="39">
        <v>23</v>
      </c>
      <c r="B38" s="40"/>
      <c r="C38" s="40"/>
      <c r="D38" s="40"/>
      <c r="E38" s="41"/>
      <c r="F38" s="33" t="s">
        <v>134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5"/>
      <c r="AU38" s="30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0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2"/>
      <c r="BU38" s="30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30">
        <v>44</v>
      </c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0">
        <v>44</v>
      </c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2"/>
      <c r="DT38" s="30">
        <v>2</v>
      </c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2"/>
      <c r="ES38" s="30">
        <v>2</v>
      </c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2"/>
    </row>
    <row r="39" spans="1:161" s="13" customFormat="1" ht="18" customHeight="1">
      <c r="A39" s="39">
        <v>24</v>
      </c>
      <c r="B39" s="40"/>
      <c r="C39" s="40"/>
      <c r="D39" s="40"/>
      <c r="E39" s="41"/>
      <c r="F39" s="33" t="s">
        <v>135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5"/>
      <c r="AU39" s="30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0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30">
        <v>201</v>
      </c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0">
        <v>172</v>
      </c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2"/>
      <c r="DT39" s="30">
        <v>406</v>
      </c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2"/>
      <c r="ES39" s="30">
        <v>406</v>
      </c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2"/>
    </row>
    <row r="40" spans="1:161" s="13" customFormat="1" ht="18" customHeight="1">
      <c r="A40" s="39">
        <v>25</v>
      </c>
      <c r="B40" s="40"/>
      <c r="C40" s="40"/>
      <c r="D40" s="40"/>
      <c r="E40" s="41"/>
      <c r="F40" s="33" t="s">
        <v>136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5"/>
      <c r="AU40" s="30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0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2"/>
      <c r="BU40" s="30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30">
        <v>293</v>
      </c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0">
        <v>245</v>
      </c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2"/>
      <c r="DT40" s="30">
        <v>541</v>
      </c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2"/>
      <c r="ES40" s="30">
        <v>541</v>
      </c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2"/>
    </row>
    <row r="41" spans="1:161" s="13" customFormat="1" ht="18" customHeight="1">
      <c r="A41" s="39">
        <v>26</v>
      </c>
      <c r="B41" s="40"/>
      <c r="C41" s="40"/>
      <c r="D41" s="40"/>
      <c r="E41" s="41"/>
      <c r="F41" s="33" t="s">
        <v>137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5"/>
      <c r="AU41" s="30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0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30">
        <v>327</v>
      </c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0">
        <v>281</v>
      </c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2"/>
      <c r="DT41" s="30">
        <v>516</v>
      </c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2"/>
      <c r="ES41" s="30">
        <v>516</v>
      </c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2"/>
    </row>
    <row r="42" spans="1:161" s="13" customFormat="1" ht="18" customHeight="1">
      <c r="A42" s="39">
        <v>27</v>
      </c>
      <c r="B42" s="40"/>
      <c r="C42" s="40"/>
      <c r="D42" s="40"/>
      <c r="E42" s="41"/>
      <c r="F42" s="33" t="s">
        <v>138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5"/>
      <c r="AU42" s="30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0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30">
        <v>25</v>
      </c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0">
        <v>24</v>
      </c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2"/>
      <c r="DT42" s="30">
        <v>92</v>
      </c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2"/>
      <c r="ES42" s="30">
        <v>92</v>
      </c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2"/>
    </row>
    <row r="43" spans="1:161" s="16" customFormat="1" ht="18" customHeight="1">
      <c r="A43" s="39">
        <v>28</v>
      </c>
      <c r="B43" s="40"/>
      <c r="C43" s="40"/>
      <c r="D43" s="40"/>
      <c r="E43" s="41"/>
      <c r="F43" s="33" t="s">
        <v>139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5"/>
      <c r="AU43" s="30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0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2"/>
      <c r="CT43" s="30">
        <v>58</v>
      </c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0">
        <v>52</v>
      </c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2"/>
      <c r="DT43" s="30">
        <v>10</v>
      </c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2"/>
      <c r="ES43" s="30">
        <v>10</v>
      </c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2"/>
    </row>
    <row r="44" spans="1:161" s="13" customFormat="1" ht="18" customHeight="1">
      <c r="A44" s="39">
        <v>29</v>
      </c>
      <c r="B44" s="40"/>
      <c r="C44" s="40"/>
      <c r="D44" s="40"/>
      <c r="E44" s="41"/>
      <c r="F44" s="36" t="s">
        <v>21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  <c r="AU44" s="25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5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7"/>
      <c r="BU44" s="25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7"/>
      <c r="CT44" s="25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5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7"/>
      <c r="DT44" s="25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7"/>
      <c r="ES44" s="25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7"/>
    </row>
    <row r="45" spans="1:161" s="13" customFormat="1" ht="18" customHeight="1">
      <c r="A45" s="39">
        <v>30</v>
      </c>
      <c r="B45" s="40"/>
      <c r="C45" s="40"/>
      <c r="D45" s="40"/>
      <c r="E45" s="41"/>
      <c r="F45" s="33" t="s">
        <v>84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5"/>
      <c r="AU45" s="30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0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2"/>
      <c r="CT45" s="30">
        <v>114</v>
      </c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0">
        <v>95</v>
      </c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2"/>
      <c r="DT45" s="30">
        <v>16</v>
      </c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2"/>
      <c r="ES45" s="30">
        <v>16</v>
      </c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2"/>
    </row>
    <row r="46" spans="1:161" s="13" customFormat="1" ht="18" customHeight="1">
      <c r="A46" s="39">
        <v>31</v>
      </c>
      <c r="B46" s="40"/>
      <c r="C46" s="40"/>
      <c r="D46" s="40"/>
      <c r="E46" s="41"/>
      <c r="F46" s="33" t="s">
        <v>23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5"/>
      <c r="AU46" s="30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0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2"/>
      <c r="BU46" s="30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2"/>
      <c r="CT46" s="30">
        <v>297</v>
      </c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0">
        <v>295</v>
      </c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2"/>
      <c r="DT46" s="30">
        <v>24</v>
      </c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2"/>
      <c r="ES46" s="30">
        <v>24</v>
      </c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2"/>
    </row>
    <row r="47" spans="1:161" s="13" customFormat="1" ht="18" customHeight="1">
      <c r="A47" s="39">
        <v>32</v>
      </c>
      <c r="B47" s="40"/>
      <c r="C47" s="40"/>
      <c r="D47" s="40"/>
      <c r="E47" s="41"/>
      <c r="F47" s="33" t="s">
        <v>24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5"/>
      <c r="AU47" s="30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0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2"/>
      <c r="CT47" s="30">
        <v>224</v>
      </c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0">
        <v>224</v>
      </c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2"/>
      <c r="DT47" s="30">
        <v>9</v>
      </c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2"/>
      <c r="ES47" s="30">
        <v>9</v>
      </c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2"/>
    </row>
    <row r="48" spans="1:161" s="16" customFormat="1" ht="18" customHeight="1">
      <c r="A48" s="39">
        <v>33</v>
      </c>
      <c r="B48" s="40"/>
      <c r="C48" s="40"/>
      <c r="D48" s="40"/>
      <c r="E48" s="41"/>
      <c r="F48" s="33" t="s">
        <v>25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5"/>
      <c r="AU48" s="30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0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2"/>
      <c r="BU48" s="30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2"/>
      <c r="CT48" s="30">
        <v>202</v>
      </c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0">
        <v>202</v>
      </c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2"/>
      <c r="DT48" s="30">
        <v>2</v>
      </c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2"/>
      <c r="ES48" s="30">
        <v>2</v>
      </c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2"/>
    </row>
    <row r="49" spans="1:161" s="16" customFormat="1" ht="18" customHeight="1">
      <c r="A49" s="39">
        <v>34</v>
      </c>
      <c r="B49" s="40"/>
      <c r="C49" s="40"/>
      <c r="D49" s="40"/>
      <c r="E49" s="41"/>
      <c r="F49" s="36" t="s">
        <v>26</v>
      </c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8"/>
      <c r="AU49" s="25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5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7"/>
      <c r="BU49" s="25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7"/>
      <c r="CT49" s="25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5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7"/>
      <c r="DT49" s="25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7"/>
      <c r="ES49" s="25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7"/>
    </row>
    <row r="50" spans="1:161" s="13" customFormat="1" ht="18" customHeight="1">
      <c r="A50" s="39">
        <v>35</v>
      </c>
      <c r="B50" s="40"/>
      <c r="C50" s="40"/>
      <c r="D50" s="40"/>
      <c r="E50" s="41"/>
      <c r="F50" s="33" t="s">
        <v>27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5"/>
      <c r="AU50" s="30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0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2"/>
      <c r="BU50" s="30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2"/>
      <c r="CT50" s="30">
        <v>949</v>
      </c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0">
        <v>911</v>
      </c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2"/>
      <c r="DT50" s="30">
        <v>80</v>
      </c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2"/>
      <c r="ES50" s="30">
        <v>80</v>
      </c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2"/>
    </row>
    <row r="51" spans="1:161" s="13" customFormat="1" ht="18" customHeight="1">
      <c r="A51" s="39">
        <v>36</v>
      </c>
      <c r="B51" s="40"/>
      <c r="C51" s="40"/>
      <c r="D51" s="40"/>
      <c r="E51" s="41"/>
      <c r="F51" s="33" t="s">
        <v>114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5"/>
      <c r="AU51" s="30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0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2"/>
      <c r="CT51" s="30">
        <v>406</v>
      </c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0">
        <v>353</v>
      </c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2"/>
      <c r="DT51" s="30">
        <v>699</v>
      </c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2"/>
      <c r="ES51" s="30">
        <v>699</v>
      </c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2"/>
    </row>
    <row r="52" spans="1:161" s="16" customFormat="1" ht="18" customHeight="1">
      <c r="A52" s="39">
        <v>37</v>
      </c>
      <c r="B52" s="40"/>
      <c r="C52" s="40"/>
      <c r="D52" s="40"/>
      <c r="E52" s="41"/>
      <c r="F52" s="33" t="s">
        <v>140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5"/>
      <c r="AU52" s="30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0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2"/>
      <c r="BU52" s="30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2"/>
      <c r="CT52" s="30">
        <v>337</v>
      </c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0">
        <v>293</v>
      </c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2"/>
      <c r="DT52" s="30">
        <v>341</v>
      </c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2"/>
      <c r="ES52" s="30">
        <v>341</v>
      </c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2"/>
    </row>
    <row r="53" spans="1:161" s="16" customFormat="1" ht="18" customHeight="1">
      <c r="A53" s="39">
        <v>38</v>
      </c>
      <c r="B53" s="40"/>
      <c r="C53" s="40"/>
      <c r="D53" s="40"/>
      <c r="E53" s="41"/>
      <c r="F53" s="36" t="s">
        <v>28</v>
      </c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8"/>
      <c r="AU53" s="25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5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7"/>
      <c r="BU53" s="25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7"/>
      <c r="CT53" s="25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5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7"/>
      <c r="DT53" s="25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7"/>
      <c r="ES53" s="25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7"/>
    </row>
    <row r="54" spans="1:161" s="13" customFormat="1" ht="18" customHeight="1">
      <c r="A54" s="39">
        <v>39</v>
      </c>
      <c r="B54" s="40"/>
      <c r="C54" s="40"/>
      <c r="D54" s="40"/>
      <c r="E54" s="41"/>
      <c r="F54" s="33" t="s">
        <v>104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5"/>
      <c r="AU54" s="3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0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2"/>
      <c r="BU54" s="30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2"/>
      <c r="CT54" s="30">
        <v>919</v>
      </c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0">
        <v>886</v>
      </c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2"/>
      <c r="DT54" s="30">
        <v>160</v>
      </c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2"/>
      <c r="ES54" s="30">
        <v>160</v>
      </c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2"/>
    </row>
    <row r="55" spans="1:161" s="13" customFormat="1" ht="18" customHeight="1">
      <c r="A55" s="39">
        <v>40</v>
      </c>
      <c r="B55" s="40"/>
      <c r="C55" s="40"/>
      <c r="D55" s="40"/>
      <c r="E55" s="41"/>
      <c r="F55" s="33" t="s">
        <v>29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5"/>
      <c r="AU55" s="3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0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2"/>
      <c r="BU55" s="30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2"/>
      <c r="CT55" s="30">
        <v>708</v>
      </c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0">
        <v>514</v>
      </c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2"/>
      <c r="DT55" s="30">
        <v>369</v>
      </c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2"/>
      <c r="ES55" s="30">
        <v>369</v>
      </c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2"/>
    </row>
    <row r="56" spans="1:161" s="13" customFormat="1" ht="18" customHeight="1">
      <c r="A56" s="39">
        <v>41</v>
      </c>
      <c r="B56" s="40"/>
      <c r="C56" s="40"/>
      <c r="D56" s="40"/>
      <c r="E56" s="41"/>
      <c r="F56" s="33" t="s">
        <v>141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5"/>
      <c r="AU56" s="3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0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2"/>
      <c r="BU56" s="30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2"/>
      <c r="CT56" s="30">
        <v>196</v>
      </c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0">
        <v>196</v>
      </c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2"/>
      <c r="DT56" s="30">
        <v>61</v>
      </c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2"/>
      <c r="ES56" s="30">
        <v>61</v>
      </c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2"/>
    </row>
    <row r="57" spans="1:161" s="16" customFormat="1" ht="18" customHeight="1">
      <c r="A57" s="39">
        <v>42</v>
      </c>
      <c r="B57" s="40"/>
      <c r="C57" s="40"/>
      <c r="D57" s="40"/>
      <c r="E57" s="41"/>
      <c r="F57" s="33" t="s">
        <v>105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5"/>
      <c r="AU57" s="3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0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2"/>
      <c r="BU57" s="30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2"/>
      <c r="CT57" s="30">
        <v>48</v>
      </c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0">
        <v>47</v>
      </c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2"/>
      <c r="DT57" s="30">
        <v>5</v>
      </c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2"/>
      <c r="ES57" s="30">
        <v>5</v>
      </c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2"/>
    </row>
    <row r="58" spans="1:161" s="16" customFormat="1" ht="18" customHeight="1">
      <c r="A58" s="39">
        <v>43</v>
      </c>
      <c r="B58" s="40"/>
      <c r="C58" s="40"/>
      <c r="D58" s="40"/>
      <c r="E58" s="41"/>
      <c r="F58" s="36" t="s">
        <v>30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8"/>
      <c r="AU58" s="25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5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7"/>
      <c r="BU58" s="25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7"/>
      <c r="CT58" s="25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5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7"/>
      <c r="DT58" s="25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7"/>
      <c r="ES58" s="25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7"/>
    </row>
    <row r="59" spans="1:161" s="13" customFormat="1" ht="18" customHeight="1">
      <c r="A59" s="39">
        <v>44</v>
      </c>
      <c r="B59" s="40"/>
      <c r="C59" s="40"/>
      <c r="D59" s="40"/>
      <c r="E59" s="41"/>
      <c r="F59" s="33" t="s">
        <v>31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5"/>
      <c r="AU59" s="3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0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2"/>
      <c r="BU59" s="30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2"/>
      <c r="CT59" s="30">
        <v>1038</v>
      </c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0">
        <v>1003</v>
      </c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2"/>
      <c r="DT59" s="30">
        <v>9</v>
      </c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2"/>
      <c r="ES59" s="30">
        <v>9</v>
      </c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2"/>
    </row>
    <row r="60" spans="1:161" s="13" customFormat="1" ht="18" customHeight="1">
      <c r="A60" s="39">
        <v>45</v>
      </c>
      <c r="B60" s="40"/>
      <c r="C60" s="40"/>
      <c r="D60" s="40"/>
      <c r="E60" s="41"/>
      <c r="F60" s="33" t="s">
        <v>142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5"/>
      <c r="AU60" s="3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0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2"/>
      <c r="BU60" s="30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2"/>
      <c r="CT60" s="30">
        <v>725</v>
      </c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0">
        <v>725</v>
      </c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2"/>
      <c r="DT60" s="30">
        <v>101</v>
      </c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2"/>
      <c r="ES60" s="30">
        <v>101</v>
      </c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2"/>
    </row>
    <row r="61" spans="1:161" s="13" customFormat="1" ht="18" customHeight="1">
      <c r="A61" s="39">
        <v>46</v>
      </c>
      <c r="B61" s="40"/>
      <c r="C61" s="40"/>
      <c r="D61" s="40"/>
      <c r="E61" s="41"/>
      <c r="F61" s="33" t="s">
        <v>32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5"/>
      <c r="AU61" s="3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0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2"/>
      <c r="BU61" s="30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2"/>
      <c r="CT61" s="30">
        <v>316</v>
      </c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0">
        <v>205</v>
      </c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2"/>
      <c r="DT61" s="30">
        <v>11</v>
      </c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2"/>
      <c r="ES61" s="30">
        <v>11</v>
      </c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2"/>
    </row>
    <row r="62" spans="1:161" s="13" customFormat="1" ht="18" customHeight="1">
      <c r="A62" s="39">
        <v>47</v>
      </c>
      <c r="B62" s="40"/>
      <c r="C62" s="40"/>
      <c r="D62" s="40"/>
      <c r="E62" s="41"/>
      <c r="F62" s="33" t="s">
        <v>143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5"/>
      <c r="AU62" s="3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0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2"/>
      <c r="BU62" s="30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2"/>
      <c r="CT62" s="30">
        <v>25</v>
      </c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0">
        <v>13</v>
      </c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2"/>
      <c r="DT62" s="30">
        <v>0</v>
      </c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2"/>
      <c r="ES62" s="30">
        <v>0</v>
      </c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2"/>
    </row>
    <row r="63" spans="1:161" s="16" customFormat="1" ht="18" customHeight="1">
      <c r="A63" s="39">
        <v>48</v>
      </c>
      <c r="B63" s="40"/>
      <c r="C63" s="40"/>
      <c r="D63" s="40"/>
      <c r="E63" s="41"/>
      <c r="F63" s="33" t="s">
        <v>144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5"/>
      <c r="AU63" s="30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0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2"/>
      <c r="BU63" s="30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2"/>
      <c r="CT63" s="30">
        <v>123</v>
      </c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0">
        <v>102</v>
      </c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2"/>
      <c r="DT63" s="30">
        <v>33</v>
      </c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2"/>
      <c r="ES63" s="30">
        <v>33</v>
      </c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2"/>
    </row>
    <row r="64" spans="1:161" s="16" customFormat="1" ht="18" customHeight="1">
      <c r="A64" s="39">
        <v>49</v>
      </c>
      <c r="B64" s="40"/>
      <c r="C64" s="40"/>
      <c r="D64" s="40"/>
      <c r="E64" s="41"/>
      <c r="F64" s="36" t="s">
        <v>33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8"/>
      <c r="AU64" s="25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5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7"/>
      <c r="BU64" s="25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7"/>
      <c r="CT64" s="25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5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7"/>
      <c r="DT64" s="25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7"/>
      <c r="ES64" s="25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7"/>
    </row>
    <row r="65" spans="1:161" s="13" customFormat="1" ht="18" customHeight="1">
      <c r="A65" s="39">
        <v>50</v>
      </c>
      <c r="B65" s="40"/>
      <c r="C65" s="40"/>
      <c r="D65" s="40"/>
      <c r="E65" s="41"/>
      <c r="F65" s="33" t="s">
        <v>34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5"/>
      <c r="AU65" s="30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0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2"/>
      <c r="BU65" s="30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2"/>
      <c r="CT65" s="30">
        <v>1080</v>
      </c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0">
        <v>1049</v>
      </c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2"/>
      <c r="DT65" s="30">
        <v>49</v>
      </c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2"/>
      <c r="ES65" s="30">
        <v>49</v>
      </c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2"/>
    </row>
    <row r="66" spans="1:161" s="13" customFormat="1" ht="18" customHeight="1">
      <c r="A66" s="39">
        <v>51</v>
      </c>
      <c r="B66" s="40"/>
      <c r="C66" s="40"/>
      <c r="D66" s="40"/>
      <c r="E66" s="41"/>
      <c r="F66" s="33" t="s">
        <v>35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5"/>
      <c r="AU66" s="30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0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2"/>
      <c r="BU66" s="30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2"/>
      <c r="CT66" s="30">
        <v>792</v>
      </c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0">
        <v>474</v>
      </c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2"/>
      <c r="DT66" s="30">
        <v>93</v>
      </c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2"/>
      <c r="ES66" s="30">
        <v>93</v>
      </c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2"/>
    </row>
    <row r="67" spans="1:161" s="16" customFormat="1" ht="18" customHeight="1">
      <c r="A67" s="39">
        <v>52</v>
      </c>
      <c r="B67" s="40"/>
      <c r="C67" s="40"/>
      <c r="D67" s="40"/>
      <c r="E67" s="41"/>
      <c r="F67" s="33" t="s">
        <v>36</v>
      </c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5"/>
      <c r="AU67" s="30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0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2"/>
      <c r="BU67" s="30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2"/>
      <c r="CT67" s="30">
        <v>131</v>
      </c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0">
        <v>123</v>
      </c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2"/>
      <c r="DT67" s="30">
        <v>9</v>
      </c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2"/>
      <c r="ES67" s="30">
        <v>9</v>
      </c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2"/>
    </row>
    <row r="68" spans="1:161" s="16" customFormat="1" ht="18" customHeight="1">
      <c r="A68" s="39">
        <v>53</v>
      </c>
      <c r="B68" s="40"/>
      <c r="C68" s="40"/>
      <c r="D68" s="40"/>
      <c r="E68" s="41"/>
      <c r="F68" s="36" t="s">
        <v>37</v>
      </c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8"/>
      <c r="AU68" s="25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5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7"/>
      <c r="BU68" s="25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7"/>
      <c r="CT68" s="25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5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7"/>
      <c r="DT68" s="25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7"/>
      <c r="ES68" s="25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7"/>
    </row>
    <row r="69" spans="1:161" s="13" customFormat="1" ht="18" customHeight="1">
      <c r="A69" s="39">
        <v>54</v>
      </c>
      <c r="B69" s="40"/>
      <c r="C69" s="40"/>
      <c r="D69" s="40"/>
      <c r="E69" s="41"/>
      <c r="F69" s="33" t="s">
        <v>38</v>
      </c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8"/>
      <c r="AU69" s="25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5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7"/>
      <c r="BU69" s="25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7"/>
      <c r="CT69" s="30">
        <v>1046</v>
      </c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0">
        <v>1012</v>
      </c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2"/>
      <c r="DT69" s="30">
        <v>26</v>
      </c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2"/>
      <c r="ES69" s="30">
        <v>26</v>
      </c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2"/>
    </row>
    <row r="70" spans="1:161" s="16" customFormat="1" ht="18" customHeight="1">
      <c r="A70" s="39">
        <v>55</v>
      </c>
      <c r="B70" s="40"/>
      <c r="C70" s="40"/>
      <c r="D70" s="40"/>
      <c r="E70" s="41"/>
      <c r="F70" s="33" t="s">
        <v>145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5"/>
      <c r="AU70" s="30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0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2"/>
      <c r="BU70" s="30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2"/>
      <c r="CT70" s="30">
        <v>113</v>
      </c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0">
        <v>105</v>
      </c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2"/>
      <c r="DT70" s="30">
        <v>71</v>
      </c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2"/>
      <c r="ES70" s="30">
        <v>71</v>
      </c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2"/>
    </row>
    <row r="71" spans="1:161" s="16" customFormat="1" ht="18" customHeight="1">
      <c r="A71" s="39">
        <v>56</v>
      </c>
      <c r="B71" s="40"/>
      <c r="C71" s="40"/>
      <c r="D71" s="40"/>
      <c r="E71" s="41"/>
      <c r="F71" s="36" t="s">
        <v>39</v>
      </c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8"/>
      <c r="AU71" s="25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5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7"/>
      <c r="BU71" s="25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7"/>
      <c r="CT71" s="25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5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7"/>
      <c r="DT71" s="25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7"/>
      <c r="ES71" s="25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7"/>
    </row>
    <row r="72" spans="1:161" s="13" customFormat="1" ht="18" customHeight="1">
      <c r="A72" s="39">
        <v>57</v>
      </c>
      <c r="B72" s="40"/>
      <c r="C72" s="40"/>
      <c r="D72" s="40"/>
      <c r="E72" s="41"/>
      <c r="F72" s="33" t="s">
        <v>40</v>
      </c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8"/>
      <c r="AU72" s="25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5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7"/>
      <c r="BU72" s="25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7"/>
      <c r="CT72" s="30">
        <v>1544</v>
      </c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0">
        <v>1487</v>
      </c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2"/>
      <c r="DT72" s="30">
        <v>349</v>
      </c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2"/>
      <c r="ES72" s="30">
        <v>349</v>
      </c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2"/>
    </row>
    <row r="73" spans="1:161" s="13" customFormat="1" ht="18" customHeight="1">
      <c r="A73" s="39">
        <v>58</v>
      </c>
      <c r="B73" s="40"/>
      <c r="C73" s="40"/>
      <c r="D73" s="40"/>
      <c r="E73" s="41"/>
      <c r="F73" s="33" t="s">
        <v>146</v>
      </c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5"/>
      <c r="AU73" s="30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0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2"/>
      <c r="BU73" s="30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2"/>
      <c r="CT73" s="30">
        <v>108</v>
      </c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0">
        <v>14</v>
      </c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2"/>
      <c r="DT73" s="30">
        <v>0</v>
      </c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2"/>
      <c r="ES73" s="30">
        <v>0</v>
      </c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2"/>
    </row>
    <row r="74" spans="1:161" s="13" customFormat="1" ht="18" customHeight="1">
      <c r="A74" s="39">
        <v>59</v>
      </c>
      <c r="B74" s="40"/>
      <c r="C74" s="40"/>
      <c r="D74" s="40"/>
      <c r="E74" s="41"/>
      <c r="F74" s="33" t="s">
        <v>147</v>
      </c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5"/>
      <c r="AU74" s="30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0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2"/>
      <c r="BU74" s="30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2"/>
      <c r="CT74" s="30">
        <v>499</v>
      </c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0">
        <v>376</v>
      </c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2"/>
      <c r="DT74" s="30">
        <v>350</v>
      </c>
      <c r="DU74" s="31"/>
      <c r="DV74" s="31"/>
      <c r="DW74" s="31"/>
      <c r="DX74" s="31"/>
      <c r="DY74" s="31"/>
      <c r="DZ74" s="31"/>
      <c r="EA74" s="31"/>
      <c r="EB74" s="31"/>
      <c r="EC74" s="31"/>
      <c r="ED74" s="31"/>
      <c r="EE74" s="31"/>
      <c r="EF74" s="31"/>
      <c r="EG74" s="31"/>
      <c r="EH74" s="31"/>
      <c r="EI74" s="31"/>
      <c r="EJ74" s="31"/>
      <c r="EK74" s="31"/>
      <c r="EL74" s="31"/>
      <c r="EM74" s="31"/>
      <c r="EN74" s="31"/>
      <c r="EO74" s="31"/>
      <c r="EP74" s="31"/>
      <c r="EQ74" s="31"/>
      <c r="ER74" s="32"/>
      <c r="ES74" s="30">
        <v>350</v>
      </c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2"/>
    </row>
    <row r="75" spans="1:161" s="16" customFormat="1" ht="18" customHeight="1">
      <c r="A75" s="39">
        <v>60</v>
      </c>
      <c r="B75" s="40"/>
      <c r="C75" s="40"/>
      <c r="D75" s="40"/>
      <c r="E75" s="41"/>
      <c r="F75" s="33" t="s">
        <v>148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5"/>
      <c r="AU75" s="30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0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2"/>
      <c r="BU75" s="30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2"/>
      <c r="CT75" s="30">
        <v>183</v>
      </c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0">
        <v>175</v>
      </c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2"/>
      <c r="DT75" s="30">
        <v>21</v>
      </c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2"/>
      <c r="ES75" s="30">
        <v>21</v>
      </c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2"/>
    </row>
    <row r="76" spans="1:161" s="16" customFormat="1" ht="18" customHeight="1">
      <c r="A76" s="39">
        <v>61</v>
      </c>
      <c r="B76" s="40"/>
      <c r="C76" s="40"/>
      <c r="D76" s="40"/>
      <c r="E76" s="41"/>
      <c r="F76" s="36" t="s">
        <v>41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8"/>
      <c r="AU76" s="25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5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7"/>
      <c r="BU76" s="25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7"/>
      <c r="CT76" s="25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5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7"/>
      <c r="DT76" s="25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7"/>
      <c r="ES76" s="25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7"/>
    </row>
    <row r="77" spans="1:161" s="16" customFormat="1" ht="18" customHeight="1">
      <c r="A77" s="39">
        <v>62</v>
      </c>
      <c r="B77" s="40"/>
      <c r="C77" s="40"/>
      <c r="D77" s="40"/>
      <c r="E77" s="41"/>
      <c r="F77" s="33" t="s">
        <v>42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5"/>
      <c r="AU77" s="30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0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2"/>
      <c r="BU77" s="30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2"/>
      <c r="CT77" s="30">
        <v>1192</v>
      </c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0">
        <v>1152</v>
      </c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2"/>
      <c r="DT77" s="30">
        <v>519</v>
      </c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2"/>
      <c r="ES77" s="30">
        <v>519</v>
      </c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2"/>
    </row>
    <row r="78" spans="1:161" s="13" customFormat="1" ht="18" customHeight="1">
      <c r="A78" s="39">
        <v>63</v>
      </c>
      <c r="B78" s="40"/>
      <c r="C78" s="40"/>
      <c r="D78" s="40"/>
      <c r="E78" s="41"/>
      <c r="F78" s="33" t="s">
        <v>149</v>
      </c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5"/>
      <c r="AU78" s="30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0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2"/>
      <c r="BU78" s="30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2"/>
      <c r="CT78" s="30">
        <v>12</v>
      </c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0">
        <v>10</v>
      </c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2"/>
      <c r="DT78" s="30">
        <v>36</v>
      </c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2"/>
      <c r="ES78" s="30">
        <v>36</v>
      </c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2"/>
    </row>
    <row r="79" spans="1:161" s="16" customFormat="1" ht="18" customHeight="1">
      <c r="A79" s="39">
        <v>64</v>
      </c>
      <c r="B79" s="40"/>
      <c r="C79" s="40"/>
      <c r="D79" s="40"/>
      <c r="E79" s="41"/>
      <c r="F79" s="33" t="s">
        <v>150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5"/>
      <c r="AU79" s="30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0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2"/>
      <c r="BU79" s="30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2"/>
      <c r="CT79" s="30">
        <v>348</v>
      </c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0">
        <v>320</v>
      </c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2"/>
      <c r="DT79" s="30">
        <v>78</v>
      </c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2"/>
      <c r="ES79" s="30">
        <v>78</v>
      </c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2"/>
    </row>
    <row r="80" spans="1:161" s="13" customFormat="1" ht="18" customHeight="1">
      <c r="A80" s="39">
        <v>65</v>
      </c>
      <c r="B80" s="40"/>
      <c r="C80" s="40"/>
      <c r="D80" s="40"/>
      <c r="E80" s="41"/>
      <c r="F80" s="36" t="s">
        <v>43</v>
      </c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8"/>
      <c r="AU80" s="25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5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7"/>
      <c r="BU80" s="25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7"/>
      <c r="CT80" s="25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5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7"/>
      <c r="DT80" s="25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7"/>
      <c r="ES80" s="25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7"/>
    </row>
    <row r="81" spans="1:161" s="16" customFormat="1" ht="18" customHeight="1">
      <c r="A81" s="39">
        <v>66</v>
      </c>
      <c r="B81" s="40"/>
      <c r="C81" s="40"/>
      <c r="D81" s="40"/>
      <c r="E81" s="41"/>
      <c r="F81" s="33" t="s">
        <v>44</v>
      </c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5"/>
      <c r="AU81" s="30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0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2"/>
      <c r="BU81" s="30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2"/>
      <c r="CT81" s="30">
        <v>1475</v>
      </c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0">
        <v>1115</v>
      </c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2"/>
      <c r="DT81" s="30">
        <v>7093</v>
      </c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2"/>
      <c r="ES81" s="30">
        <v>7093</v>
      </c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2"/>
    </row>
    <row r="82" spans="1:161" s="16" customFormat="1" ht="18" customHeight="1">
      <c r="A82" s="39">
        <v>67</v>
      </c>
      <c r="B82" s="40"/>
      <c r="C82" s="40"/>
      <c r="D82" s="40"/>
      <c r="E82" s="41"/>
      <c r="F82" s="36" t="s">
        <v>85</v>
      </c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8"/>
      <c r="AU82" s="25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5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7"/>
      <c r="BU82" s="25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7"/>
      <c r="CT82" s="25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5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7"/>
      <c r="DT82" s="25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7"/>
      <c r="ES82" s="25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7"/>
    </row>
    <row r="83" spans="1:161" s="16" customFormat="1" ht="18" customHeight="1">
      <c r="A83" s="39">
        <v>68</v>
      </c>
      <c r="B83" s="40"/>
      <c r="C83" s="40"/>
      <c r="D83" s="40"/>
      <c r="E83" s="41"/>
      <c r="F83" s="33" t="s">
        <v>86</v>
      </c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5"/>
      <c r="AU83" s="30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0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2"/>
      <c r="BU83" s="30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2"/>
      <c r="CT83" s="30">
        <v>639</v>
      </c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0">
        <v>622</v>
      </c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2"/>
      <c r="DT83" s="30">
        <v>22</v>
      </c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2"/>
      <c r="ES83" s="30">
        <v>22</v>
      </c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2"/>
    </row>
    <row r="84" spans="1:161" s="13" customFormat="1" ht="18" customHeight="1">
      <c r="A84" s="39">
        <v>69</v>
      </c>
      <c r="B84" s="40"/>
      <c r="C84" s="40"/>
      <c r="D84" s="40"/>
      <c r="E84" s="41"/>
      <c r="F84" s="36" t="s">
        <v>87</v>
      </c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8"/>
      <c r="AU84" s="25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5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7"/>
      <c r="BU84" s="25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7"/>
      <c r="CT84" s="25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5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7"/>
      <c r="DT84" s="25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7"/>
      <c r="ES84" s="25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7"/>
    </row>
    <row r="85" spans="1:161" s="16" customFormat="1" ht="18" customHeight="1">
      <c r="A85" s="39">
        <v>70</v>
      </c>
      <c r="B85" s="40"/>
      <c r="C85" s="40"/>
      <c r="D85" s="40"/>
      <c r="E85" s="41"/>
      <c r="F85" s="33" t="s">
        <v>151</v>
      </c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5"/>
      <c r="AU85" s="30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0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2"/>
      <c r="BU85" s="30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2"/>
      <c r="CT85" s="30">
        <v>60</v>
      </c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0">
        <v>55</v>
      </c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2"/>
      <c r="DT85" s="30">
        <v>0</v>
      </c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2"/>
      <c r="ES85" s="30">
        <v>0</v>
      </c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2"/>
    </row>
    <row r="86" spans="1:161" s="16" customFormat="1" ht="18" customHeight="1">
      <c r="A86" s="39">
        <v>71</v>
      </c>
      <c r="B86" s="40"/>
      <c r="C86" s="40"/>
      <c r="D86" s="40"/>
      <c r="E86" s="41"/>
      <c r="F86" s="36" t="s">
        <v>90</v>
      </c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8"/>
      <c r="AU86" s="25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5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7"/>
      <c r="BU86" s="25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7"/>
      <c r="CT86" s="25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5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7"/>
      <c r="DT86" s="25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7"/>
      <c r="ES86" s="25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7"/>
    </row>
    <row r="87" spans="1:161" s="13" customFormat="1" ht="18" customHeight="1">
      <c r="A87" s="39">
        <v>72</v>
      </c>
      <c r="B87" s="40"/>
      <c r="C87" s="40"/>
      <c r="D87" s="40"/>
      <c r="E87" s="41"/>
      <c r="F87" s="33" t="s">
        <v>106</v>
      </c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5"/>
      <c r="AU87" s="30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0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2"/>
      <c r="BU87" s="30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2"/>
      <c r="CT87" s="30">
        <v>749</v>
      </c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0">
        <v>731</v>
      </c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2"/>
      <c r="DT87" s="30">
        <v>0</v>
      </c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2"/>
      <c r="ES87" s="30">
        <v>0</v>
      </c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2"/>
    </row>
    <row r="88" spans="1:161" s="13" customFormat="1" ht="18" customHeight="1">
      <c r="A88" s="39">
        <v>73</v>
      </c>
      <c r="B88" s="40"/>
      <c r="C88" s="40"/>
      <c r="D88" s="40"/>
      <c r="E88" s="41"/>
      <c r="F88" s="33" t="s">
        <v>152</v>
      </c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5"/>
      <c r="AU88" s="30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0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2"/>
      <c r="BU88" s="30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2"/>
      <c r="CT88" s="30">
        <v>0</v>
      </c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0">
        <v>0</v>
      </c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2"/>
      <c r="DT88" s="30">
        <v>0</v>
      </c>
      <c r="DU88" s="31"/>
      <c r="DV88" s="31"/>
      <c r="DW88" s="31"/>
      <c r="DX88" s="31"/>
      <c r="DY88" s="31"/>
      <c r="DZ88" s="31"/>
      <c r="EA88" s="31"/>
      <c r="EB88" s="31"/>
      <c r="EC88" s="31"/>
      <c r="ED88" s="31"/>
      <c r="EE88" s="31"/>
      <c r="EF88" s="31"/>
      <c r="EG88" s="31"/>
      <c r="EH88" s="31"/>
      <c r="EI88" s="31"/>
      <c r="EJ88" s="31"/>
      <c r="EK88" s="31"/>
      <c r="EL88" s="31"/>
      <c r="EM88" s="31"/>
      <c r="EN88" s="31"/>
      <c r="EO88" s="31"/>
      <c r="EP88" s="31"/>
      <c r="EQ88" s="31"/>
      <c r="ER88" s="32"/>
      <c r="ES88" s="30">
        <v>0</v>
      </c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2"/>
    </row>
    <row r="89" spans="1:161" s="13" customFormat="1" ht="18" customHeight="1">
      <c r="A89" s="39">
        <v>74</v>
      </c>
      <c r="B89" s="40"/>
      <c r="C89" s="40"/>
      <c r="D89" s="40"/>
      <c r="E89" s="41"/>
      <c r="F89" s="33" t="s">
        <v>91</v>
      </c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5"/>
      <c r="AU89" s="30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0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2"/>
      <c r="BU89" s="30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2"/>
      <c r="CT89" s="30">
        <v>272</v>
      </c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0">
        <v>250</v>
      </c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2"/>
      <c r="DT89" s="30">
        <v>6</v>
      </c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2"/>
      <c r="ES89" s="30">
        <v>6</v>
      </c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2"/>
    </row>
    <row r="90" spans="1:161" s="13" customFormat="1" ht="18" customHeight="1">
      <c r="A90" s="39">
        <v>75</v>
      </c>
      <c r="B90" s="40"/>
      <c r="C90" s="40"/>
      <c r="D90" s="40"/>
      <c r="E90" s="41"/>
      <c r="F90" s="36" t="s">
        <v>45</v>
      </c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8"/>
      <c r="AU90" s="30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0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2"/>
      <c r="BU90" s="30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2"/>
      <c r="CT90" s="30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0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2"/>
      <c r="DT90" s="30"/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2"/>
      <c r="ES90" s="30"/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2"/>
    </row>
    <row r="91" spans="1:161" s="13" customFormat="1" ht="18" customHeight="1">
      <c r="A91" s="39">
        <v>76</v>
      </c>
      <c r="B91" s="40"/>
      <c r="C91" s="40"/>
      <c r="D91" s="40"/>
      <c r="E91" s="41"/>
      <c r="F91" s="33" t="s">
        <v>46</v>
      </c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8"/>
      <c r="AU91" s="30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0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2"/>
      <c r="BU91" s="30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2"/>
      <c r="CT91" s="30">
        <v>1589</v>
      </c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0">
        <v>1547</v>
      </c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2"/>
      <c r="DT91" s="30">
        <v>40</v>
      </c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2"/>
      <c r="ES91" s="30">
        <v>40</v>
      </c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2"/>
    </row>
    <row r="92" spans="1:161" s="16" customFormat="1" ht="18" customHeight="1">
      <c r="A92" s="39">
        <v>77</v>
      </c>
      <c r="B92" s="40"/>
      <c r="C92" s="40"/>
      <c r="D92" s="40"/>
      <c r="E92" s="41"/>
      <c r="F92" s="33" t="s">
        <v>47</v>
      </c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5"/>
      <c r="AU92" s="30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0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2"/>
      <c r="BU92" s="30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2"/>
      <c r="CT92" s="30">
        <v>145</v>
      </c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0">
        <v>113</v>
      </c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2"/>
      <c r="DT92" s="30">
        <v>2</v>
      </c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2"/>
      <c r="ES92" s="30">
        <v>2</v>
      </c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2"/>
    </row>
    <row r="93" spans="1:161" s="16" customFormat="1" ht="18" customHeight="1">
      <c r="A93" s="39">
        <v>78</v>
      </c>
      <c r="B93" s="40"/>
      <c r="C93" s="40"/>
      <c r="D93" s="40"/>
      <c r="E93" s="41"/>
      <c r="F93" s="36" t="s">
        <v>48</v>
      </c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8"/>
      <c r="AU93" s="25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5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7"/>
      <c r="BU93" s="25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7"/>
      <c r="CT93" s="25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5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7"/>
      <c r="DT93" s="25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7"/>
      <c r="ES93" s="25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7"/>
    </row>
    <row r="94" spans="1:161" s="13" customFormat="1" ht="18" customHeight="1">
      <c r="A94" s="39">
        <v>79</v>
      </c>
      <c r="B94" s="40"/>
      <c r="C94" s="40"/>
      <c r="D94" s="40"/>
      <c r="E94" s="41"/>
      <c r="F94" s="33" t="s">
        <v>49</v>
      </c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8"/>
      <c r="AU94" s="25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5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7"/>
      <c r="BU94" s="25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7"/>
      <c r="CT94" s="30">
        <v>905</v>
      </c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0">
        <v>881</v>
      </c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2"/>
      <c r="DT94" s="30">
        <v>33</v>
      </c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2"/>
      <c r="ES94" s="30">
        <v>33</v>
      </c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2"/>
    </row>
    <row r="95" spans="1:161" s="13" customFormat="1" ht="18" customHeight="1">
      <c r="A95" s="39">
        <v>80</v>
      </c>
      <c r="B95" s="40"/>
      <c r="C95" s="40"/>
      <c r="D95" s="40"/>
      <c r="E95" s="41"/>
      <c r="F95" s="33" t="s">
        <v>50</v>
      </c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5"/>
      <c r="AU95" s="30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0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2"/>
      <c r="BU95" s="30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2"/>
      <c r="CT95" s="30">
        <v>163</v>
      </c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0">
        <v>135</v>
      </c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2"/>
      <c r="DT95" s="30">
        <v>57</v>
      </c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2"/>
      <c r="ES95" s="30">
        <v>57</v>
      </c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2"/>
    </row>
    <row r="96" spans="1:161" s="13" customFormat="1" ht="18" customHeight="1">
      <c r="A96" s="39">
        <v>81</v>
      </c>
      <c r="B96" s="40"/>
      <c r="C96" s="40"/>
      <c r="D96" s="40"/>
      <c r="E96" s="41"/>
      <c r="F96" s="33" t="s">
        <v>52</v>
      </c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5"/>
      <c r="AU96" s="30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0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2"/>
      <c r="BU96" s="30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2"/>
      <c r="CT96" s="30">
        <v>108</v>
      </c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0">
        <v>106</v>
      </c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2"/>
      <c r="DT96" s="30">
        <v>0</v>
      </c>
      <c r="DU96" s="31"/>
      <c r="DV96" s="31"/>
      <c r="DW96" s="31"/>
      <c r="DX96" s="31"/>
      <c r="DY96" s="31"/>
      <c r="DZ96" s="31"/>
      <c r="EA96" s="31"/>
      <c r="EB96" s="31"/>
      <c r="EC96" s="31"/>
      <c r="ED96" s="31"/>
      <c r="EE96" s="31"/>
      <c r="EF96" s="31"/>
      <c r="EG96" s="31"/>
      <c r="EH96" s="31"/>
      <c r="EI96" s="31"/>
      <c r="EJ96" s="31"/>
      <c r="EK96" s="31"/>
      <c r="EL96" s="31"/>
      <c r="EM96" s="31"/>
      <c r="EN96" s="31"/>
      <c r="EO96" s="31"/>
      <c r="EP96" s="31"/>
      <c r="EQ96" s="31"/>
      <c r="ER96" s="32"/>
      <c r="ES96" s="30">
        <v>0</v>
      </c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2"/>
    </row>
    <row r="97" spans="1:161" s="13" customFormat="1" ht="18" customHeight="1">
      <c r="A97" s="39">
        <v>82</v>
      </c>
      <c r="B97" s="40"/>
      <c r="C97" s="40"/>
      <c r="D97" s="40"/>
      <c r="E97" s="41"/>
      <c r="F97" s="36" t="s">
        <v>53</v>
      </c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5"/>
      <c r="AU97" s="30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0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2"/>
      <c r="BU97" s="30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2"/>
      <c r="CT97" s="30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0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2"/>
      <c r="DT97" s="30"/>
      <c r="DU97" s="31"/>
      <c r="DV97" s="31"/>
      <c r="DW97" s="31"/>
      <c r="DX97" s="31"/>
      <c r="DY97" s="31"/>
      <c r="DZ97" s="31"/>
      <c r="EA97" s="31"/>
      <c r="EB97" s="31"/>
      <c r="EC97" s="31"/>
      <c r="ED97" s="31"/>
      <c r="EE97" s="31"/>
      <c r="EF97" s="31"/>
      <c r="EG97" s="31"/>
      <c r="EH97" s="31"/>
      <c r="EI97" s="31"/>
      <c r="EJ97" s="31"/>
      <c r="EK97" s="31"/>
      <c r="EL97" s="31"/>
      <c r="EM97" s="31"/>
      <c r="EN97" s="31"/>
      <c r="EO97" s="31"/>
      <c r="EP97" s="31"/>
      <c r="EQ97" s="31"/>
      <c r="ER97" s="32"/>
      <c r="ES97" s="30"/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2"/>
    </row>
    <row r="98" spans="1:161" s="16" customFormat="1" ht="18" customHeight="1">
      <c r="A98" s="39">
        <v>83</v>
      </c>
      <c r="B98" s="40"/>
      <c r="C98" s="40"/>
      <c r="D98" s="40"/>
      <c r="E98" s="41"/>
      <c r="F98" s="33" t="s">
        <v>54</v>
      </c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5"/>
      <c r="AU98" s="30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0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2"/>
      <c r="BU98" s="30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2"/>
      <c r="CT98" s="30">
        <v>519</v>
      </c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0">
        <v>499</v>
      </c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2"/>
      <c r="DT98" s="30">
        <v>60</v>
      </c>
      <c r="DU98" s="31"/>
      <c r="DV98" s="31"/>
      <c r="DW98" s="31"/>
      <c r="DX98" s="31"/>
      <c r="DY98" s="31"/>
      <c r="DZ98" s="31"/>
      <c r="EA98" s="31"/>
      <c r="EB98" s="31"/>
      <c r="EC98" s="31"/>
      <c r="ED98" s="31"/>
      <c r="EE98" s="31"/>
      <c r="EF98" s="31"/>
      <c r="EG98" s="31"/>
      <c r="EH98" s="31"/>
      <c r="EI98" s="31"/>
      <c r="EJ98" s="31"/>
      <c r="EK98" s="31"/>
      <c r="EL98" s="31"/>
      <c r="EM98" s="31"/>
      <c r="EN98" s="31"/>
      <c r="EO98" s="31"/>
      <c r="EP98" s="31"/>
      <c r="EQ98" s="31"/>
      <c r="ER98" s="32"/>
      <c r="ES98" s="30">
        <v>60</v>
      </c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2"/>
    </row>
    <row r="99" spans="1:161" s="16" customFormat="1" ht="18" customHeight="1">
      <c r="A99" s="39">
        <v>84</v>
      </c>
      <c r="B99" s="40"/>
      <c r="C99" s="40"/>
      <c r="D99" s="40"/>
      <c r="E99" s="41"/>
      <c r="F99" s="36" t="s">
        <v>55</v>
      </c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8"/>
      <c r="AU99" s="25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5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7"/>
      <c r="BU99" s="25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7"/>
      <c r="CT99" s="25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5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7"/>
      <c r="DT99" s="25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7"/>
      <c r="ES99" s="25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7"/>
    </row>
    <row r="100" spans="1:161" s="13" customFormat="1" ht="18" customHeight="1">
      <c r="A100" s="39">
        <v>85</v>
      </c>
      <c r="B100" s="40"/>
      <c r="C100" s="40"/>
      <c r="D100" s="40"/>
      <c r="E100" s="41"/>
      <c r="F100" s="33" t="s">
        <v>56</v>
      </c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8"/>
      <c r="AU100" s="25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5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7"/>
      <c r="BU100" s="25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7"/>
      <c r="CT100" s="30">
        <v>572</v>
      </c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0">
        <v>556</v>
      </c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2"/>
      <c r="DT100" s="30">
        <v>0</v>
      </c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2"/>
      <c r="ES100" s="30">
        <v>0</v>
      </c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2"/>
    </row>
    <row r="101" spans="1:161" s="13" customFormat="1" ht="18" customHeight="1">
      <c r="A101" s="39">
        <v>86</v>
      </c>
      <c r="B101" s="40"/>
      <c r="C101" s="40"/>
      <c r="D101" s="40"/>
      <c r="E101" s="41"/>
      <c r="F101" s="33" t="s">
        <v>25</v>
      </c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5"/>
      <c r="AU101" s="30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0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2"/>
      <c r="BU101" s="30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2"/>
      <c r="CT101" s="30">
        <v>32</v>
      </c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0">
        <v>32</v>
      </c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2"/>
      <c r="DT101" s="30">
        <v>5</v>
      </c>
      <c r="DU101" s="31"/>
      <c r="DV101" s="31"/>
      <c r="DW101" s="31"/>
      <c r="DX101" s="31"/>
      <c r="DY101" s="31"/>
      <c r="DZ101" s="31"/>
      <c r="EA101" s="31"/>
      <c r="EB101" s="31"/>
      <c r="EC101" s="31"/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31"/>
      <c r="EQ101" s="31"/>
      <c r="ER101" s="32"/>
      <c r="ES101" s="30">
        <v>5</v>
      </c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2"/>
    </row>
    <row r="102" spans="1:161" s="16" customFormat="1" ht="18" customHeight="1">
      <c r="A102" s="39">
        <v>87</v>
      </c>
      <c r="B102" s="40"/>
      <c r="C102" s="40"/>
      <c r="D102" s="40"/>
      <c r="E102" s="41"/>
      <c r="F102" s="33" t="s">
        <v>57</v>
      </c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5"/>
      <c r="AU102" s="30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0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2"/>
      <c r="BU102" s="30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2"/>
      <c r="CT102" s="30">
        <v>539</v>
      </c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0">
        <v>520</v>
      </c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2"/>
      <c r="DT102" s="30">
        <v>52</v>
      </c>
      <c r="DU102" s="31"/>
      <c r="DV102" s="31"/>
      <c r="DW102" s="31"/>
      <c r="DX102" s="31"/>
      <c r="DY102" s="31"/>
      <c r="DZ102" s="31"/>
      <c r="EA102" s="31"/>
      <c r="EB102" s="31"/>
      <c r="EC102" s="31"/>
      <c r="ED102" s="31"/>
      <c r="EE102" s="31"/>
      <c r="EF102" s="31"/>
      <c r="EG102" s="31"/>
      <c r="EH102" s="31"/>
      <c r="EI102" s="31"/>
      <c r="EJ102" s="31"/>
      <c r="EK102" s="31"/>
      <c r="EL102" s="31"/>
      <c r="EM102" s="31"/>
      <c r="EN102" s="31"/>
      <c r="EO102" s="31"/>
      <c r="EP102" s="31"/>
      <c r="EQ102" s="31"/>
      <c r="ER102" s="32"/>
      <c r="ES102" s="30">
        <v>52</v>
      </c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2"/>
    </row>
    <row r="103" spans="1:161" s="13" customFormat="1" ht="18" customHeight="1">
      <c r="A103" s="39">
        <v>88</v>
      </c>
      <c r="B103" s="40"/>
      <c r="C103" s="40"/>
      <c r="D103" s="40"/>
      <c r="E103" s="41"/>
      <c r="F103" s="36" t="s">
        <v>153</v>
      </c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8"/>
      <c r="AU103" s="30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0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2"/>
      <c r="BU103" s="30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2"/>
      <c r="CT103" s="30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0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2"/>
      <c r="DT103" s="30"/>
      <c r="DU103" s="31"/>
      <c r="DV103" s="31"/>
      <c r="DW103" s="31"/>
      <c r="DX103" s="31"/>
      <c r="DY103" s="31"/>
      <c r="DZ103" s="31"/>
      <c r="EA103" s="31"/>
      <c r="EB103" s="31"/>
      <c r="EC103" s="31"/>
      <c r="ED103" s="31"/>
      <c r="EE103" s="31"/>
      <c r="EF103" s="31"/>
      <c r="EG103" s="31"/>
      <c r="EH103" s="31"/>
      <c r="EI103" s="31"/>
      <c r="EJ103" s="31"/>
      <c r="EK103" s="31"/>
      <c r="EL103" s="31"/>
      <c r="EM103" s="31"/>
      <c r="EN103" s="31"/>
      <c r="EO103" s="31"/>
      <c r="EP103" s="31"/>
      <c r="EQ103" s="31"/>
      <c r="ER103" s="32"/>
      <c r="ES103" s="30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2"/>
    </row>
    <row r="104" spans="1:161" s="16" customFormat="1" ht="18" customHeight="1">
      <c r="A104" s="39">
        <v>89</v>
      </c>
      <c r="B104" s="40"/>
      <c r="C104" s="40"/>
      <c r="D104" s="40"/>
      <c r="E104" s="41"/>
      <c r="F104" s="33" t="s">
        <v>154</v>
      </c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5"/>
      <c r="AU104" s="30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0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2"/>
      <c r="BU104" s="30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2"/>
      <c r="CT104" s="30">
        <v>562</v>
      </c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0">
        <v>455</v>
      </c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2"/>
      <c r="DT104" s="30">
        <v>323</v>
      </c>
      <c r="DU104" s="31"/>
      <c r="DV104" s="31"/>
      <c r="DW104" s="31"/>
      <c r="DX104" s="31"/>
      <c r="DY104" s="31"/>
      <c r="DZ104" s="31"/>
      <c r="EA104" s="31"/>
      <c r="EB104" s="31"/>
      <c r="EC104" s="31"/>
      <c r="ED104" s="31"/>
      <c r="EE104" s="31"/>
      <c r="EF104" s="31"/>
      <c r="EG104" s="31"/>
      <c r="EH104" s="31"/>
      <c r="EI104" s="31"/>
      <c r="EJ104" s="31"/>
      <c r="EK104" s="31"/>
      <c r="EL104" s="31"/>
      <c r="EM104" s="31"/>
      <c r="EN104" s="31"/>
      <c r="EO104" s="31"/>
      <c r="EP104" s="31"/>
      <c r="EQ104" s="31"/>
      <c r="ER104" s="32"/>
      <c r="ES104" s="30">
        <v>323</v>
      </c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2"/>
    </row>
    <row r="105" spans="1:161" s="16" customFormat="1" ht="18" customHeight="1">
      <c r="A105" s="39">
        <v>90</v>
      </c>
      <c r="B105" s="40"/>
      <c r="C105" s="40"/>
      <c r="D105" s="40"/>
      <c r="E105" s="41"/>
      <c r="F105" s="36" t="s">
        <v>58</v>
      </c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8"/>
      <c r="AU105" s="25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5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7"/>
      <c r="BU105" s="25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7"/>
      <c r="CT105" s="25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5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7"/>
      <c r="DT105" s="25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7"/>
      <c r="ES105" s="30"/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2"/>
    </row>
    <row r="106" spans="1:161" s="13" customFormat="1" ht="18" customHeight="1">
      <c r="A106" s="39">
        <v>91</v>
      </c>
      <c r="B106" s="40"/>
      <c r="C106" s="40"/>
      <c r="D106" s="40"/>
      <c r="E106" s="41"/>
      <c r="F106" s="33" t="s">
        <v>155</v>
      </c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5"/>
      <c r="AU106" s="30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0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2"/>
      <c r="BU106" s="30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31"/>
      <c r="CP106" s="31"/>
      <c r="CQ106" s="31"/>
      <c r="CR106" s="31"/>
      <c r="CS106" s="32"/>
      <c r="CT106" s="30">
        <v>1349</v>
      </c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0">
        <v>1310</v>
      </c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2"/>
      <c r="DT106" s="30">
        <v>726</v>
      </c>
      <c r="DU106" s="31"/>
      <c r="DV106" s="31"/>
      <c r="DW106" s="31"/>
      <c r="DX106" s="31"/>
      <c r="DY106" s="31"/>
      <c r="DZ106" s="31"/>
      <c r="EA106" s="31"/>
      <c r="EB106" s="31"/>
      <c r="EC106" s="31"/>
      <c r="ED106" s="31"/>
      <c r="EE106" s="31"/>
      <c r="EF106" s="31"/>
      <c r="EG106" s="31"/>
      <c r="EH106" s="31"/>
      <c r="EI106" s="31"/>
      <c r="EJ106" s="31"/>
      <c r="EK106" s="31"/>
      <c r="EL106" s="31"/>
      <c r="EM106" s="31"/>
      <c r="EN106" s="31"/>
      <c r="EO106" s="31"/>
      <c r="EP106" s="31"/>
      <c r="EQ106" s="31"/>
      <c r="ER106" s="32"/>
      <c r="ES106" s="30">
        <v>726</v>
      </c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2"/>
    </row>
    <row r="107" spans="1:161" s="13" customFormat="1" ht="18" customHeight="1">
      <c r="A107" s="39">
        <v>92</v>
      </c>
      <c r="B107" s="40"/>
      <c r="C107" s="40"/>
      <c r="D107" s="40"/>
      <c r="E107" s="41"/>
      <c r="F107" s="33" t="s">
        <v>156</v>
      </c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5"/>
      <c r="AU107" s="30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0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2"/>
      <c r="BU107" s="30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2"/>
      <c r="CT107" s="30">
        <v>343</v>
      </c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0">
        <v>291</v>
      </c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2"/>
      <c r="DT107" s="30">
        <v>461</v>
      </c>
      <c r="DU107" s="31"/>
      <c r="DV107" s="31"/>
      <c r="DW107" s="31"/>
      <c r="DX107" s="31"/>
      <c r="DY107" s="31"/>
      <c r="DZ107" s="31"/>
      <c r="EA107" s="31"/>
      <c r="EB107" s="31"/>
      <c r="EC107" s="31"/>
      <c r="ED107" s="31"/>
      <c r="EE107" s="31"/>
      <c r="EF107" s="31"/>
      <c r="EG107" s="31"/>
      <c r="EH107" s="31"/>
      <c r="EI107" s="31"/>
      <c r="EJ107" s="31"/>
      <c r="EK107" s="31"/>
      <c r="EL107" s="31"/>
      <c r="EM107" s="31"/>
      <c r="EN107" s="31"/>
      <c r="EO107" s="31"/>
      <c r="EP107" s="31"/>
      <c r="EQ107" s="31"/>
      <c r="ER107" s="32"/>
      <c r="ES107" s="30">
        <v>461</v>
      </c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2"/>
    </row>
    <row r="108" spans="1:161" s="16" customFormat="1" ht="18" customHeight="1">
      <c r="A108" s="39">
        <v>93</v>
      </c>
      <c r="B108" s="40"/>
      <c r="C108" s="40"/>
      <c r="D108" s="40"/>
      <c r="E108" s="41"/>
      <c r="F108" s="33" t="s">
        <v>59</v>
      </c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5"/>
      <c r="AU108" s="30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0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2"/>
      <c r="BU108" s="30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2"/>
      <c r="CT108" s="30">
        <v>168</v>
      </c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0">
        <v>69</v>
      </c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2"/>
      <c r="DT108" s="30">
        <v>135</v>
      </c>
      <c r="DU108" s="31"/>
      <c r="DV108" s="31"/>
      <c r="DW108" s="31"/>
      <c r="DX108" s="31"/>
      <c r="DY108" s="31"/>
      <c r="DZ108" s="31"/>
      <c r="EA108" s="31"/>
      <c r="EB108" s="31"/>
      <c r="EC108" s="31"/>
      <c r="ED108" s="31"/>
      <c r="EE108" s="31"/>
      <c r="EF108" s="31"/>
      <c r="EG108" s="31"/>
      <c r="EH108" s="31"/>
      <c r="EI108" s="31"/>
      <c r="EJ108" s="31"/>
      <c r="EK108" s="31"/>
      <c r="EL108" s="31"/>
      <c r="EM108" s="31"/>
      <c r="EN108" s="31"/>
      <c r="EO108" s="31"/>
      <c r="EP108" s="31"/>
      <c r="EQ108" s="31"/>
      <c r="ER108" s="32"/>
      <c r="ES108" s="30">
        <v>135</v>
      </c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2"/>
    </row>
    <row r="109" spans="1:161" s="16" customFormat="1" ht="18" customHeight="1">
      <c r="A109" s="39">
        <v>94</v>
      </c>
      <c r="B109" s="40"/>
      <c r="C109" s="40"/>
      <c r="D109" s="40"/>
      <c r="E109" s="41"/>
      <c r="F109" s="36" t="s">
        <v>118</v>
      </c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8"/>
      <c r="AU109" s="25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5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7"/>
      <c r="BU109" s="25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7"/>
      <c r="CT109" s="25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5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7"/>
      <c r="DT109" s="25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7"/>
      <c r="ES109" s="30"/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2"/>
    </row>
    <row r="110" spans="1:161" s="13" customFormat="1" ht="18" customHeight="1">
      <c r="A110" s="39">
        <v>95</v>
      </c>
      <c r="B110" s="40"/>
      <c r="C110" s="40"/>
      <c r="D110" s="40"/>
      <c r="E110" s="41"/>
      <c r="F110" s="33" t="s">
        <v>157</v>
      </c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5"/>
      <c r="AU110" s="30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0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2"/>
      <c r="BU110" s="30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2"/>
      <c r="CT110" s="30">
        <v>645</v>
      </c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0">
        <v>628</v>
      </c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2"/>
      <c r="DT110" s="30">
        <v>16</v>
      </c>
      <c r="DU110" s="31"/>
      <c r="DV110" s="31"/>
      <c r="DW110" s="31"/>
      <c r="DX110" s="31"/>
      <c r="DY110" s="31"/>
      <c r="DZ110" s="31"/>
      <c r="EA110" s="31"/>
      <c r="EB110" s="31"/>
      <c r="EC110" s="31"/>
      <c r="ED110" s="31"/>
      <c r="EE110" s="31"/>
      <c r="EF110" s="31"/>
      <c r="EG110" s="31"/>
      <c r="EH110" s="31"/>
      <c r="EI110" s="31"/>
      <c r="EJ110" s="31"/>
      <c r="EK110" s="31"/>
      <c r="EL110" s="31"/>
      <c r="EM110" s="31"/>
      <c r="EN110" s="31"/>
      <c r="EO110" s="31"/>
      <c r="EP110" s="31"/>
      <c r="EQ110" s="31"/>
      <c r="ER110" s="32"/>
      <c r="ES110" s="30">
        <v>16</v>
      </c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2"/>
    </row>
    <row r="111" spans="1:161" s="13" customFormat="1" ht="18" customHeight="1">
      <c r="A111" s="39">
        <v>96</v>
      </c>
      <c r="B111" s="40"/>
      <c r="C111" s="40"/>
      <c r="D111" s="40"/>
      <c r="E111" s="41"/>
      <c r="F111" s="33" t="s">
        <v>158</v>
      </c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5"/>
      <c r="AU111" s="30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0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2"/>
      <c r="BU111" s="30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2"/>
      <c r="CT111" s="30">
        <v>276</v>
      </c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0">
        <v>265</v>
      </c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2"/>
      <c r="DT111" s="30">
        <v>313</v>
      </c>
      <c r="DU111" s="31"/>
      <c r="DV111" s="31"/>
      <c r="DW111" s="31"/>
      <c r="DX111" s="31"/>
      <c r="DY111" s="31"/>
      <c r="DZ111" s="31"/>
      <c r="EA111" s="31"/>
      <c r="EB111" s="31"/>
      <c r="EC111" s="31"/>
      <c r="ED111" s="31"/>
      <c r="EE111" s="31"/>
      <c r="EF111" s="31"/>
      <c r="EG111" s="31"/>
      <c r="EH111" s="31"/>
      <c r="EI111" s="31"/>
      <c r="EJ111" s="31"/>
      <c r="EK111" s="31"/>
      <c r="EL111" s="31"/>
      <c r="EM111" s="31"/>
      <c r="EN111" s="31"/>
      <c r="EO111" s="31"/>
      <c r="EP111" s="31"/>
      <c r="EQ111" s="31"/>
      <c r="ER111" s="32"/>
      <c r="ES111" s="30">
        <v>313</v>
      </c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2"/>
    </row>
    <row r="112" spans="1:161" s="16" customFormat="1" ht="18" customHeight="1">
      <c r="A112" s="39">
        <v>97</v>
      </c>
      <c r="B112" s="40"/>
      <c r="C112" s="40"/>
      <c r="D112" s="40"/>
      <c r="E112" s="41"/>
      <c r="F112" s="33" t="s">
        <v>120</v>
      </c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5"/>
      <c r="AU112" s="30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0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2"/>
      <c r="BU112" s="30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2"/>
      <c r="CT112" s="30">
        <v>7</v>
      </c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0">
        <v>7</v>
      </c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2"/>
      <c r="DT112" s="30">
        <v>5</v>
      </c>
      <c r="DU112" s="31"/>
      <c r="DV112" s="31"/>
      <c r="DW112" s="31"/>
      <c r="DX112" s="31"/>
      <c r="DY112" s="31"/>
      <c r="DZ112" s="31"/>
      <c r="EA112" s="31"/>
      <c r="EB112" s="31"/>
      <c r="EC112" s="31"/>
      <c r="ED112" s="31"/>
      <c r="EE112" s="31"/>
      <c r="EF112" s="31"/>
      <c r="EG112" s="31"/>
      <c r="EH112" s="31"/>
      <c r="EI112" s="31"/>
      <c r="EJ112" s="31"/>
      <c r="EK112" s="31"/>
      <c r="EL112" s="31"/>
      <c r="EM112" s="31"/>
      <c r="EN112" s="31"/>
      <c r="EO112" s="31"/>
      <c r="EP112" s="31"/>
      <c r="EQ112" s="31"/>
      <c r="ER112" s="32"/>
      <c r="ES112" s="30">
        <v>5</v>
      </c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2"/>
    </row>
    <row r="113" spans="1:161" s="16" customFormat="1" ht="18" customHeight="1">
      <c r="A113" s="39">
        <v>98</v>
      </c>
      <c r="B113" s="40"/>
      <c r="C113" s="40"/>
      <c r="D113" s="40"/>
      <c r="E113" s="41"/>
      <c r="F113" s="36" t="s">
        <v>63</v>
      </c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8"/>
      <c r="AU113" s="25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5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7"/>
      <c r="BU113" s="25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7"/>
      <c r="CT113" s="25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5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7"/>
      <c r="DT113" s="25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7"/>
      <c r="ES113" s="30"/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2"/>
    </row>
    <row r="114" spans="1:161" s="13" customFormat="1" ht="18" customHeight="1">
      <c r="A114" s="39">
        <v>99</v>
      </c>
      <c r="B114" s="40"/>
      <c r="C114" s="40"/>
      <c r="D114" s="40"/>
      <c r="E114" s="41"/>
      <c r="F114" s="33" t="s">
        <v>64</v>
      </c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5"/>
      <c r="AU114" s="30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0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2"/>
      <c r="BU114" s="30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2"/>
      <c r="CT114" s="30">
        <v>1293</v>
      </c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0">
        <v>1245</v>
      </c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2"/>
      <c r="DT114" s="30">
        <v>626</v>
      </c>
      <c r="DU114" s="31"/>
      <c r="DV114" s="31"/>
      <c r="DW114" s="31"/>
      <c r="DX114" s="31"/>
      <c r="DY114" s="31"/>
      <c r="DZ114" s="31"/>
      <c r="EA114" s="31"/>
      <c r="EB114" s="31"/>
      <c r="EC114" s="31"/>
      <c r="ED114" s="31"/>
      <c r="EE114" s="31"/>
      <c r="EF114" s="31"/>
      <c r="EG114" s="31"/>
      <c r="EH114" s="31"/>
      <c r="EI114" s="31"/>
      <c r="EJ114" s="31"/>
      <c r="EK114" s="31"/>
      <c r="EL114" s="31"/>
      <c r="EM114" s="31"/>
      <c r="EN114" s="31"/>
      <c r="EO114" s="31"/>
      <c r="EP114" s="31"/>
      <c r="EQ114" s="31"/>
      <c r="ER114" s="32"/>
      <c r="ES114" s="30">
        <v>626</v>
      </c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2"/>
    </row>
    <row r="115" spans="1:161" s="13" customFormat="1" ht="18" customHeight="1">
      <c r="A115" s="39">
        <v>100</v>
      </c>
      <c r="B115" s="40"/>
      <c r="C115" s="40"/>
      <c r="D115" s="40"/>
      <c r="E115" s="41"/>
      <c r="F115" s="33" t="s">
        <v>159</v>
      </c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5"/>
      <c r="AU115" s="30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0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2"/>
      <c r="BU115" s="30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2"/>
      <c r="CT115" s="30">
        <v>32</v>
      </c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0">
        <v>32</v>
      </c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2"/>
      <c r="DT115" s="30">
        <v>45</v>
      </c>
      <c r="DU115" s="31"/>
      <c r="DV115" s="31"/>
      <c r="DW115" s="31"/>
      <c r="DX115" s="31"/>
      <c r="DY115" s="31"/>
      <c r="DZ115" s="31"/>
      <c r="EA115" s="31"/>
      <c r="EB115" s="31"/>
      <c r="EC115" s="31"/>
      <c r="ED115" s="31"/>
      <c r="EE115" s="31"/>
      <c r="EF115" s="31"/>
      <c r="EG115" s="31"/>
      <c r="EH115" s="31"/>
      <c r="EI115" s="31"/>
      <c r="EJ115" s="31"/>
      <c r="EK115" s="31"/>
      <c r="EL115" s="31"/>
      <c r="EM115" s="31"/>
      <c r="EN115" s="31"/>
      <c r="EO115" s="31"/>
      <c r="EP115" s="31"/>
      <c r="EQ115" s="31"/>
      <c r="ER115" s="32"/>
      <c r="ES115" s="30">
        <v>45</v>
      </c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2"/>
    </row>
    <row r="116" spans="1:161" s="13" customFormat="1" ht="18" customHeight="1">
      <c r="A116" s="39">
        <v>101</v>
      </c>
      <c r="B116" s="40"/>
      <c r="C116" s="40"/>
      <c r="D116" s="40"/>
      <c r="E116" s="41"/>
      <c r="F116" s="33" t="s">
        <v>160</v>
      </c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5"/>
      <c r="AU116" s="30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0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2"/>
      <c r="BU116" s="30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2"/>
      <c r="CT116" s="30">
        <v>437</v>
      </c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0">
        <v>405</v>
      </c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2"/>
      <c r="DT116" s="30">
        <v>371</v>
      </c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2"/>
      <c r="ES116" s="30">
        <v>371</v>
      </c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2"/>
    </row>
    <row r="117" spans="1:161" s="13" customFormat="1" ht="18" customHeight="1">
      <c r="A117" s="39">
        <v>102</v>
      </c>
      <c r="B117" s="40"/>
      <c r="C117" s="40"/>
      <c r="D117" s="40"/>
      <c r="E117" s="41"/>
      <c r="F117" s="33" t="s">
        <v>161</v>
      </c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5"/>
      <c r="AU117" s="30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0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2"/>
      <c r="BU117" s="30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2"/>
      <c r="CT117" s="30">
        <v>28</v>
      </c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0">
        <v>26</v>
      </c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2"/>
      <c r="DT117" s="30">
        <v>16</v>
      </c>
      <c r="DU117" s="31"/>
      <c r="DV117" s="31"/>
      <c r="DW117" s="31"/>
      <c r="DX117" s="31"/>
      <c r="DY117" s="31"/>
      <c r="DZ117" s="31"/>
      <c r="EA117" s="31"/>
      <c r="EB117" s="31"/>
      <c r="EC117" s="31"/>
      <c r="ED117" s="31"/>
      <c r="EE117" s="31"/>
      <c r="EF117" s="31"/>
      <c r="EG117" s="31"/>
      <c r="EH117" s="31"/>
      <c r="EI117" s="31"/>
      <c r="EJ117" s="31"/>
      <c r="EK117" s="31"/>
      <c r="EL117" s="31"/>
      <c r="EM117" s="31"/>
      <c r="EN117" s="31"/>
      <c r="EO117" s="31"/>
      <c r="EP117" s="31"/>
      <c r="EQ117" s="31"/>
      <c r="ER117" s="32"/>
      <c r="ES117" s="30">
        <v>16</v>
      </c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2"/>
    </row>
    <row r="118" spans="1:161" s="13" customFormat="1" ht="18" customHeight="1">
      <c r="A118" s="39">
        <v>103</v>
      </c>
      <c r="B118" s="40"/>
      <c r="C118" s="40"/>
      <c r="D118" s="40"/>
      <c r="E118" s="41"/>
      <c r="F118" s="33" t="s">
        <v>162</v>
      </c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5"/>
      <c r="AU118" s="30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0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2"/>
      <c r="BU118" s="30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2"/>
      <c r="CT118" s="30">
        <v>109</v>
      </c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0">
        <v>45</v>
      </c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2"/>
      <c r="DT118" s="30">
        <v>31</v>
      </c>
      <c r="DU118" s="31"/>
      <c r="DV118" s="31"/>
      <c r="DW118" s="31"/>
      <c r="DX118" s="31"/>
      <c r="DY118" s="31"/>
      <c r="DZ118" s="31"/>
      <c r="EA118" s="31"/>
      <c r="EB118" s="31"/>
      <c r="EC118" s="31"/>
      <c r="ED118" s="31"/>
      <c r="EE118" s="31"/>
      <c r="EF118" s="31"/>
      <c r="EG118" s="31"/>
      <c r="EH118" s="31"/>
      <c r="EI118" s="31"/>
      <c r="EJ118" s="31"/>
      <c r="EK118" s="31"/>
      <c r="EL118" s="31"/>
      <c r="EM118" s="31"/>
      <c r="EN118" s="31"/>
      <c r="EO118" s="31"/>
      <c r="EP118" s="31"/>
      <c r="EQ118" s="31"/>
      <c r="ER118" s="32"/>
      <c r="ES118" s="30">
        <v>31</v>
      </c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2"/>
    </row>
    <row r="119" spans="1:161" s="16" customFormat="1" ht="18" customHeight="1">
      <c r="A119" s="39">
        <v>104</v>
      </c>
      <c r="B119" s="40"/>
      <c r="C119" s="40"/>
      <c r="D119" s="40"/>
      <c r="E119" s="41"/>
      <c r="F119" s="33" t="s">
        <v>163</v>
      </c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5"/>
      <c r="AU119" s="30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0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2"/>
      <c r="BU119" s="30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2"/>
      <c r="CT119" s="30">
        <v>81</v>
      </c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0">
        <v>20</v>
      </c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2"/>
      <c r="DT119" s="30">
        <v>28</v>
      </c>
      <c r="DU119" s="31"/>
      <c r="DV119" s="31"/>
      <c r="DW119" s="31"/>
      <c r="DX119" s="31"/>
      <c r="DY119" s="31"/>
      <c r="DZ119" s="31"/>
      <c r="EA119" s="31"/>
      <c r="EB119" s="31"/>
      <c r="EC119" s="31"/>
      <c r="ED119" s="31"/>
      <c r="EE119" s="31"/>
      <c r="EF119" s="31"/>
      <c r="EG119" s="31"/>
      <c r="EH119" s="31"/>
      <c r="EI119" s="31"/>
      <c r="EJ119" s="31"/>
      <c r="EK119" s="31"/>
      <c r="EL119" s="31"/>
      <c r="EM119" s="31"/>
      <c r="EN119" s="31"/>
      <c r="EO119" s="31"/>
      <c r="EP119" s="31"/>
      <c r="EQ119" s="31"/>
      <c r="ER119" s="32"/>
      <c r="ES119" s="30">
        <v>28</v>
      </c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2"/>
    </row>
    <row r="120" spans="1:161" s="16" customFormat="1" ht="18" customHeight="1">
      <c r="A120" s="39">
        <v>105</v>
      </c>
      <c r="B120" s="40"/>
      <c r="C120" s="40"/>
      <c r="D120" s="40"/>
      <c r="E120" s="41"/>
      <c r="F120" s="36" t="s">
        <v>65</v>
      </c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8"/>
      <c r="AU120" s="25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5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7"/>
      <c r="BU120" s="25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7"/>
      <c r="CT120" s="25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5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7"/>
      <c r="DT120" s="25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7"/>
      <c r="ES120" s="30"/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2"/>
    </row>
    <row r="121" spans="1:161" s="13" customFormat="1" ht="18" customHeight="1">
      <c r="A121" s="39">
        <v>106</v>
      </c>
      <c r="B121" s="40"/>
      <c r="C121" s="40"/>
      <c r="D121" s="40"/>
      <c r="E121" s="41"/>
      <c r="F121" s="33" t="s">
        <v>66</v>
      </c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8"/>
      <c r="AU121" s="25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5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7"/>
      <c r="BU121" s="25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7"/>
      <c r="CT121" s="25">
        <v>591</v>
      </c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5">
        <v>572</v>
      </c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7"/>
      <c r="DT121" s="25">
        <v>14</v>
      </c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7"/>
      <c r="ES121" s="30">
        <v>14</v>
      </c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2"/>
    </row>
    <row r="122" spans="1:161" s="13" customFormat="1" ht="18" customHeight="1">
      <c r="A122" s="39">
        <v>107</v>
      </c>
      <c r="B122" s="40"/>
      <c r="C122" s="40"/>
      <c r="D122" s="40"/>
      <c r="E122" s="41"/>
      <c r="F122" s="33" t="s">
        <v>164</v>
      </c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5"/>
      <c r="AU122" s="30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0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2"/>
      <c r="BU122" s="30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2"/>
      <c r="CT122" s="30">
        <v>26</v>
      </c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0">
        <v>12</v>
      </c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2"/>
      <c r="DT122" s="30">
        <v>0</v>
      </c>
      <c r="DU122" s="31"/>
      <c r="DV122" s="31"/>
      <c r="DW122" s="31"/>
      <c r="DX122" s="31"/>
      <c r="DY122" s="31"/>
      <c r="DZ122" s="31"/>
      <c r="EA122" s="31"/>
      <c r="EB122" s="31"/>
      <c r="EC122" s="31"/>
      <c r="ED122" s="31"/>
      <c r="EE122" s="31"/>
      <c r="EF122" s="31"/>
      <c r="EG122" s="31"/>
      <c r="EH122" s="31"/>
      <c r="EI122" s="31"/>
      <c r="EJ122" s="31"/>
      <c r="EK122" s="31"/>
      <c r="EL122" s="31"/>
      <c r="EM122" s="31"/>
      <c r="EN122" s="31"/>
      <c r="EO122" s="31"/>
      <c r="EP122" s="31"/>
      <c r="EQ122" s="31"/>
      <c r="ER122" s="32"/>
      <c r="ES122" s="30">
        <v>0</v>
      </c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2"/>
    </row>
    <row r="123" spans="1:161" s="16" customFormat="1" ht="18" customHeight="1">
      <c r="A123" s="39">
        <v>108</v>
      </c>
      <c r="B123" s="40"/>
      <c r="C123" s="40"/>
      <c r="D123" s="40"/>
      <c r="E123" s="41"/>
      <c r="F123" s="33" t="s">
        <v>67</v>
      </c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5"/>
      <c r="AU123" s="30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0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2"/>
      <c r="BU123" s="30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2"/>
      <c r="CT123" s="30">
        <v>45</v>
      </c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0">
        <v>42</v>
      </c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2"/>
      <c r="DT123" s="30">
        <v>9</v>
      </c>
      <c r="DU123" s="31"/>
      <c r="DV123" s="31"/>
      <c r="DW123" s="31"/>
      <c r="DX123" s="31"/>
      <c r="DY123" s="31"/>
      <c r="DZ123" s="31"/>
      <c r="EA123" s="31"/>
      <c r="EB123" s="31"/>
      <c r="EC123" s="31"/>
      <c r="ED123" s="31"/>
      <c r="EE123" s="31"/>
      <c r="EF123" s="31"/>
      <c r="EG123" s="31"/>
      <c r="EH123" s="31"/>
      <c r="EI123" s="31"/>
      <c r="EJ123" s="31"/>
      <c r="EK123" s="31"/>
      <c r="EL123" s="31"/>
      <c r="EM123" s="31"/>
      <c r="EN123" s="31"/>
      <c r="EO123" s="31"/>
      <c r="EP123" s="31"/>
      <c r="EQ123" s="31"/>
      <c r="ER123" s="32"/>
      <c r="ES123" s="30">
        <v>9</v>
      </c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2"/>
    </row>
    <row r="124" spans="1:161" s="16" customFormat="1" ht="18" customHeight="1">
      <c r="A124" s="39">
        <v>109</v>
      </c>
      <c r="B124" s="40"/>
      <c r="C124" s="40"/>
      <c r="D124" s="40"/>
      <c r="E124" s="41"/>
      <c r="F124" s="36" t="s">
        <v>68</v>
      </c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8"/>
      <c r="AU124" s="25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5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7"/>
      <c r="BU124" s="25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7"/>
      <c r="CT124" s="25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5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7"/>
      <c r="DT124" s="25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7"/>
      <c r="ES124" s="30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2"/>
    </row>
    <row r="125" spans="1:161" s="13" customFormat="1" ht="18" customHeight="1">
      <c r="A125" s="39">
        <v>110</v>
      </c>
      <c r="B125" s="40"/>
      <c r="C125" s="40"/>
      <c r="D125" s="40"/>
      <c r="E125" s="41"/>
      <c r="F125" s="33" t="s">
        <v>69</v>
      </c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5"/>
      <c r="AU125" s="30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0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2"/>
      <c r="BU125" s="30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2"/>
      <c r="CT125" s="30">
        <v>902</v>
      </c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0">
        <v>870</v>
      </c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2"/>
      <c r="DT125" s="30">
        <v>93</v>
      </c>
      <c r="DU125" s="31"/>
      <c r="DV125" s="31"/>
      <c r="DW125" s="31"/>
      <c r="DX125" s="31"/>
      <c r="DY125" s="31"/>
      <c r="DZ125" s="31"/>
      <c r="EA125" s="31"/>
      <c r="EB125" s="31"/>
      <c r="EC125" s="31"/>
      <c r="ED125" s="31"/>
      <c r="EE125" s="31"/>
      <c r="EF125" s="31"/>
      <c r="EG125" s="31"/>
      <c r="EH125" s="31"/>
      <c r="EI125" s="31"/>
      <c r="EJ125" s="31"/>
      <c r="EK125" s="31"/>
      <c r="EL125" s="31"/>
      <c r="EM125" s="31"/>
      <c r="EN125" s="31"/>
      <c r="EO125" s="31"/>
      <c r="EP125" s="31"/>
      <c r="EQ125" s="31"/>
      <c r="ER125" s="32"/>
      <c r="ES125" s="30">
        <v>93</v>
      </c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2"/>
    </row>
    <row r="126" spans="1:161" s="16" customFormat="1" ht="18" customHeight="1">
      <c r="A126" s="39">
        <v>111</v>
      </c>
      <c r="B126" s="40"/>
      <c r="C126" s="40"/>
      <c r="D126" s="40"/>
      <c r="E126" s="41"/>
      <c r="F126" s="33" t="s">
        <v>165</v>
      </c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5"/>
      <c r="AU126" s="30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0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2"/>
      <c r="BU126" s="30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2"/>
      <c r="CT126" s="30">
        <v>246</v>
      </c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0">
        <v>231</v>
      </c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2"/>
      <c r="DT126" s="30">
        <v>48</v>
      </c>
      <c r="DU126" s="31"/>
      <c r="DV126" s="31"/>
      <c r="DW126" s="31"/>
      <c r="DX126" s="31"/>
      <c r="DY126" s="31"/>
      <c r="DZ126" s="31"/>
      <c r="EA126" s="31"/>
      <c r="EB126" s="31"/>
      <c r="EC126" s="31"/>
      <c r="ED126" s="31"/>
      <c r="EE126" s="31"/>
      <c r="EF126" s="31"/>
      <c r="EG126" s="31"/>
      <c r="EH126" s="31"/>
      <c r="EI126" s="31"/>
      <c r="EJ126" s="31"/>
      <c r="EK126" s="31"/>
      <c r="EL126" s="31"/>
      <c r="EM126" s="31"/>
      <c r="EN126" s="31"/>
      <c r="EO126" s="31"/>
      <c r="EP126" s="31"/>
      <c r="EQ126" s="31"/>
      <c r="ER126" s="32"/>
      <c r="ES126" s="30">
        <v>48</v>
      </c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2"/>
    </row>
    <row r="127" spans="1:161" s="16" customFormat="1" ht="18" customHeight="1">
      <c r="A127" s="39">
        <v>112</v>
      </c>
      <c r="B127" s="40"/>
      <c r="C127" s="40"/>
      <c r="D127" s="40"/>
      <c r="E127" s="41"/>
      <c r="F127" s="36" t="s">
        <v>98</v>
      </c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8"/>
      <c r="AU127" s="25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5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7"/>
      <c r="BU127" s="25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7"/>
      <c r="CT127" s="25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5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7"/>
      <c r="DT127" s="25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7"/>
      <c r="ES127" s="30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2"/>
    </row>
    <row r="128" spans="1:161" s="13" customFormat="1" ht="18" customHeight="1">
      <c r="A128" s="39">
        <v>113</v>
      </c>
      <c r="B128" s="40"/>
      <c r="C128" s="40"/>
      <c r="D128" s="40"/>
      <c r="E128" s="41"/>
      <c r="F128" s="33" t="s">
        <v>166</v>
      </c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5"/>
      <c r="AU128" s="30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0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2"/>
      <c r="BU128" s="30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2"/>
      <c r="CT128" s="30">
        <v>971</v>
      </c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0">
        <v>941</v>
      </c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2"/>
      <c r="DT128" s="30">
        <v>34</v>
      </c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2"/>
      <c r="ES128" s="30">
        <v>34</v>
      </c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2"/>
    </row>
    <row r="129" spans="1:161" s="13" customFormat="1" ht="18" customHeight="1">
      <c r="A129" s="39">
        <v>114</v>
      </c>
      <c r="B129" s="40"/>
      <c r="C129" s="40"/>
      <c r="D129" s="40"/>
      <c r="E129" s="41"/>
      <c r="F129" s="33" t="s">
        <v>167</v>
      </c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5"/>
      <c r="AU129" s="30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0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2"/>
      <c r="BU129" s="30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2"/>
      <c r="CT129" s="30">
        <v>24</v>
      </c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0">
        <v>24</v>
      </c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2"/>
      <c r="DT129" s="30">
        <v>36</v>
      </c>
      <c r="DU129" s="31"/>
      <c r="DV129" s="31"/>
      <c r="DW129" s="31"/>
      <c r="DX129" s="31"/>
      <c r="DY129" s="31"/>
      <c r="DZ129" s="31"/>
      <c r="EA129" s="31"/>
      <c r="EB129" s="31"/>
      <c r="EC129" s="31"/>
      <c r="ED129" s="31"/>
      <c r="EE129" s="31"/>
      <c r="EF129" s="31"/>
      <c r="EG129" s="31"/>
      <c r="EH129" s="31"/>
      <c r="EI129" s="31"/>
      <c r="EJ129" s="31"/>
      <c r="EK129" s="31"/>
      <c r="EL129" s="31"/>
      <c r="EM129" s="31"/>
      <c r="EN129" s="31"/>
      <c r="EO129" s="31"/>
      <c r="EP129" s="31"/>
      <c r="EQ129" s="31"/>
      <c r="ER129" s="32"/>
      <c r="ES129" s="30">
        <v>36</v>
      </c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2"/>
    </row>
    <row r="130" spans="1:161" s="13" customFormat="1" ht="18" customHeight="1">
      <c r="A130" s="39">
        <v>115</v>
      </c>
      <c r="B130" s="40"/>
      <c r="C130" s="40"/>
      <c r="D130" s="40"/>
      <c r="E130" s="41"/>
      <c r="F130" s="33" t="s">
        <v>99</v>
      </c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5"/>
      <c r="AU130" s="30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0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2"/>
      <c r="BU130" s="30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2"/>
      <c r="CT130" s="30">
        <v>983</v>
      </c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0">
        <v>719</v>
      </c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2"/>
      <c r="DT130" s="30">
        <v>249</v>
      </c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2"/>
      <c r="ES130" s="30">
        <v>249</v>
      </c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2"/>
    </row>
    <row r="131" spans="1:161" s="13" customFormat="1" ht="18" customHeight="1">
      <c r="A131" s="39">
        <v>116</v>
      </c>
      <c r="B131" s="40"/>
      <c r="C131" s="40"/>
      <c r="D131" s="40"/>
      <c r="E131" s="41"/>
      <c r="F131" s="33" t="s">
        <v>168</v>
      </c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5"/>
      <c r="AU131" s="30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0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2"/>
      <c r="BU131" s="30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2"/>
      <c r="CT131" s="30">
        <v>11</v>
      </c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0">
        <v>11</v>
      </c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2"/>
      <c r="DT131" s="30">
        <v>9</v>
      </c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2"/>
      <c r="ES131" s="30">
        <v>9</v>
      </c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2"/>
    </row>
    <row r="132" spans="1:161" s="16" customFormat="1" ht="18" customHeight="1">
      <c r="A132" s="39">
        <v>117</v>
      </c>
      <c r="B132" s="40"/>
      <c r="C132" s="40"/>
      <c r="D132" s="40"/>
      <c r="E132" s="41"/>
      <c r="F132" s="33" t="s">
        <v>169</v>
      </c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5"/>
      <c r="AU132" s="30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0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2"/>
      <c r="BU132" s="30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2"/>
      <c r="CT132" s="30">
        <v>112</v>
      </c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0">
        <v>102</v>
      </c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2"/>
      <c r="DT132" s="30">
        <v>11</v>
      </c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2"/>
      <c r="ES132" s="30">
        <v>11</v>
      </c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2"/>
    </row>
    <row r="133" spans="1:161" s="2" customFormat="1" ht="12.75" customHeight="1">
      <c r="A133" s="22" t="s">
        <v>70</v>
      </c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4"/>
      <c r="AU133" s="25">
        <f>SUM(AU16:BG132)</f>
        <v>0</v>
      </c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5">
        <f>SUM(BH16:BT132)</f>
        <v>0</v>
      </c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7"/>
      <c r="BU133" s="25">
        <f>SUM(BU16:CS132)</f>
        <v>0</v>
      </c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7"/>
      <c r="CT133" s="25">
        <f>SUM(CT16:DF132)</f>
        <v>40115</v>
      </c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5">
        <f>SUM(DG16:DR132)</f>
        <v>36420</v>
      </c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7"/>
      <c r="DT133" s="25">
        <f>SUM(DT16:ER132)</f>
        <v>19755</v>
      </c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7"/>
      <c r="ES133" s="25">
        <f>SUM(ES16:FE132)</f>
        <v>19755</v>
      </c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7"/>
    </row>
    <row r="134" spans="1:161" s="2" customFormat="1" ht="12.75" customHeight="1">
      <c r="B134" s="18"/>
      <c r="C134" s="18"/>
      <c r="D134" s="18"/>
      <c r="E134" s="18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</row>
    <row r="135" spans="1:161" s="2" customFormat="1">
      <c r="A135" s="28" t="s">
        <v>71</v>
      </c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9" t="s">
        <v>72</v>
      </c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14"/>
      <c r="DD135" s="14"/>
      <c r="DE135" s="14"/>
      <c r="DF135" s="14"/>
      <c r="DG135" s="14"/>
    </row>
    <row r="136" spans="1:161" s="7" customForma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20" t="s">
        <v>73</v>
      </c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14"/>
      <c r="DD136" s="14"/>
      <c r="DE136" s="14"/>
      <c r="DF136" s="14"/>
      <c r="DG136" s="14"/>
      <c r="DT136" s="2"/>
      <c r="ES136" s="2"/>
    </row>
    <row r="137" spans="1:161" s="12" customFormat="1" ht="12.75" customHeight="1">
      <c r="A137" s="21" t="s">
        <v>74</v>
      </c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J137" s="21" t="s">
        <v>75</v>
      </c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DG137" s="7"/>
      <c r="DT137" s="7"/>
      <c r="ES137" s="7"/>
    </row>
    <row r="138" spans="1:161" ht="12.75" customHeight="1">
      <c r="A138" s="20" t="s">
        <v>76</v>
      </c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19"/>
      <c r="AF138" s="19"/>
      <c r="AG138" s="19"/>
      <c r="AH138" s="19"/>
      <c r="AJ138" s="20" t="s">
        <v>77</v>
      </c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T138" s="12"/>
      <c r="DG138" s="12"/>
      <c r="DT138" s="12"/>
      <c r="ES138" s="12"/>
      <c r="FE138" s="12" t="s">
        <v>78</v>
      </c>
    </row>
  </sheetData>
  <mergeCells count="1095">
    <mergeCell ref="EL2:FE2"/>
    <mergeCell ref="A4:FE4"/>
    <mergeCell ref="A6:FE6"/>
    <mergeCell ref="A8:FE8"/>
    <mergeCell ref="A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E112"/>
    <mergeCell ref="F112:AT112"/>
    <mergeCell ref="AU112:BG112"/>
    <mergeCell ref="BH112:BT112"/>
    <mergeCell ref="BU112:CS112"/>
    <mergeCell ref="CT112:DF112"/>
    <mergeCell ref="DG112:DS112"/>
    <mergeCell ref="DT112:ER112"/>
    <mergeCell ref="ES112:FE112"/>
    <mergeCell ref="A113:E113"/>
    <mergeCell ref="F113:AT113"/>
    <mergeCell ref="AU113:BG113"/>
    <mergeCell ref="BH113:BT113"/>
    <mergeCell ref="BU113:CS113"/>
    <mergeCell ref="CT113:DF113"/>
    <mergeCell ref="DG113:DS113"/>
    <mergeCell ref="DT113:ER113"/>
    <mergeCell ref="ES113:FE113"/>
    <mergeCell ref="A114:E114"/>
    <mergeCell ref="F114:AT114"/>
    <mergeCell ref="AU114:BG114"/>
    <mergeCell ref="BH114:BT114"/>
    <mergeCell ref="BU114:CS114"/>
    <mergeCell ref="CT114:DF114"/>
    <mergeCell ref="DG114:DS114"/>
    <mergeCell ref="DT114:ER114"/>
    <mergeCell ref="ES114:FE114"/>
    <mergeCell ref="A115:E115"/>
    <mergeCell ref="F115:AT115"/>
    <mergeCell ref="AU115:BG115"/>
    <mergeCell ref="BH115:BT115"/>
    <mergeCell ref="BU115:CS115"/>
    <mergeCell ref="CT115:DF115"/>
    <mergeCell ref="DG115:DS115"/>
    <mergeCell ref="DT115:ER115"/>
    <mergeCell ref="ES115:FE115"/>
    <mergeCell ref="A116:E116"/>
    <mergeCell ref="F116:AT116"/>
    <mergeCell ref="AU116:BG116"/>
    <mergeCell ref="BH116:BT116"/>
    <mergeCell ref="BU116:CS116"/>
    <mergeCell ref="CT116:DF116"/>
    <mergeCell ref="DG116:DS116"/>
    <mergeCell ref="DT116:ER116"/>
    <mergeCell ref="ES116:FE116"/>
    <mergeCell ref="A117:E117"/>
    <mergeCell ref="F117:AT117"/>
    <mergeCell ref="AU117:BG117"/>
    <mergeCell ref="BH117:BT117"/>
    <mergeCell ref="BU117:CS117"/>
    <mergeCell ref="CT117:DF117"/>
    <mergeCell ref="DG117:DS117"/>
    <mergeCell ref="DT117:ER117"/>
    <mergeCell ref="ES117:FE117"/>
    <mergeCell ref="A118:E118"/>
    <mergeCell ref="F118:AT118"/>
    <mergeCell ref="AU118:BG118"/>
    <mergeCell ref="BH118:BT118"/>
    <mergeCell ref="BU118:CS118"/>
    <mergeCell ref="CT118:DF118"/>
    <mergeCell ref="DG118:DS118"/>
    <mergeCell ref="DT118:ER118"/>
    <mergeCell ref="ES118:FE118"/>
    <mergeCell ref="A119:E119"/>
    <mergeCell ref="F119:AT119"/>
    <mergeCell ref="AU119:BG119"/>
    <mergeCell ref="BH119:BT119"/>
    <mergeCell ref="BU119:CS119"/>
    <mergeCell ref="CT119:DF119"/>
    <mergeCell ref="DG119:DS119"/>
    <mergeCell ref="DT119:ER119"/>
    <mergeCell ref="ES119:FE119"/>
    <mergeCell ref="A120:E120"/>
    <mergeCell ref="F120:AT120"/>
    <mergeCell ref="AU120:BG120"/>
    <mergeCell ref="BH120:BT120"/>
    <mergeCell ref="BU120:CS120"/>
    <mergeCell ref="CT120:DF120"/>
    <mergeCell ref="DG120:DS120"/>
    <mergeCell ref="DT120:ER120"/>
    <mergeCell ref="ES120:FE120"/>
    <mergeCell ref="A121:E121"/>
    <mergeCell ref="F121:AT121"/>
    <mergeCell ref="AU121:BG121"/>
    <mergeCell ref="BH121:BT121"/>
    <mergeCell ref="BU121:CS121"/>
    <mergeCell ref="CT121:DF121"/>
    <mergeCell ref="DG121:DS121"/>
    <mergeCell ref="DT121:ER121"/>
    <mergeCell ref="ES121:FE121"/>
    <mergeCell ref="A122:E122"/>
    <mergeCell ref="F122:AT122"/>
    <mergeCell ref="AU122:BG122"/>
    <mergeCell ref="BH122:BT122"/>
    <mergeCell ref="BU122:CS122"/>
    <mergeCell ref="CT122:DF122"/>
    <mergeCell ref="DG122:DS122"/>
    <mergeCell ref="DT122:ER122"/>
    <mergeCell ref="ES122:FE122"/>
    <mergeCell ref="A123:E123"/>
    <mergeCell ref="F123:AT123"/>
    <mergeCell ref="AU123:BG123"/>
    <mergeCell ref="BH123:BT123"/>
    <mergeCell ref="BU123:CS123"/>
    <mergeCell ref="CT123:DF123"/>
    <mergeCell ref="DG123:DS123"/>
    <mergeCell ref="DT123:ER123"/>
    <mergeCell ref="ES123:FE123"/>
    <mergeCell ref="A124:E124"/>
    <mergeCell ref="F124:AT124"/>
    <mergeCell ref="AU124:BG124"/>
    <mergeCell ref="BH124:BT124"/>
    <mergeCell ref="BU124:CS124"/>
    <mergeCell ref="CT124:DF124"/>
    <mergeCell ref="DG124:DS124"/>
    <mergeCell ref="DT124:ER124"/>
    <mergeCell ref="ES124:FE124"/>
    <mergeCell ref="A125:E125"/>
    <mergeCell ref="F125:AT125"/>
    <mergeCell ref="AU125:BG125"/>
    <mergeCell ref="BH125:BT125"/>
    <mergeCell ref="BU125:CS125"/>
    <mergeCell ref="CT125:DF125"/>
    <mergeCell ref="DG125:DS125"/>
    <mergeCell ref="DT125:ER125"/>
    <mergeCell ref="ES125:FE125"/>
    <mergeCell ref="A126:E126"/>
    <mergeCell ref="F126:AT126"/>
    <mergeCell ref="AU126:BG126"/>
    <mergeCell ref="BH126:BT126"/>
    <mergeCell ref="BU126:CS126"/>
    <mergeCell ref="CT126:DF126"/>
    <mergeCell ref="DG126:DS126"/>
    <mergeCell ref="DT126:ER126"/>
    <mergeCell ref="ES126:FE126"/>
    <mergeCell ref="A127:E127"/>
    <mergeCell ref="F127:AT127"/>
    <mergeCell ref="AU127:BG127"/>
    <mergeCell ref="BH127:BT127"/>
    <mergeCell ref="BU127:CS127"/>
    <mergeCell ref="CT127:DF127"/>
    <mergeCell ref="DG127:DS127"/>
    <mergeCell ref="DT127:ER127"/>
    <mergeCell ref="ES127:FE127"/>
    <mergeCell ref="A128:E128"/>
    <mergeCell ref="F128:AT128"/>
    <mergeCell ref="AU128:BG128"/>
    <mergeCell ref="BH128:BT128"/>
    <mergeCell ref="BU128:CS128"/>
    <mergeCell ref="CT128:DF128"/>
    <mergeCell ref="DG128:DS128"/>
    <mergeCell ref="DT128:ER128"/>
    <mergeCell ref="ES128:FE128"/>
    <mergeCell ref="ES132:FE132"/>
    <mergeCell ref="A129:E129"/>
    <mergeCell ref="F129:AT129"/>
    <mergeCell ref="AU129:BG129"/>
    <mergeCell ref="BH129:BT129"/>
    <mergeCell ref="BU129:CS129"/>
    <mergeCell ref="CT129:DF129"/>
    <mergeCell ref="DG129:DS129"/>
    <mergeCell ref="DT129:ER129"/>
    <mergeCell ref="ES129:FE129"/>
    <mergeCell ref="A130:E130"/>
    <mergeCell ref="F130:AT130"/>
    <mergeCell ref="AU130:BG130"/>
    <mergeCell ref="BH130:BT130"/>
    <mergeCell ref="BU130:CS130"/>
    <mergeCell ref="CT130:DF130"/>
    <mergeCell ref="DG130:DS130"/>
    <mergeCell ref="DT130:ER130"/>
    <mergeCell ref="ES130:FE130"/>
    <mergeCell ref="A133:AT133"/>
    <mergeCell ref="AU133:BG133"/>
    <mergeCell ref="BH133:BT133"/>
    <mergeCell ref="BU133:CS133"/>
    <mergeCell ref="CT133:DF133"/>
    <mergeCell ref="DG133:DS133"/>
    <mergeCell ref="DT133:ER133"/>
    <mergeCell ref="ES133:FE133"/>
    <mergeCell ref="A135:AO135"/>
    <mergeCell ref="AP135:DB135"/>
    <mergeCell ref="AP136:DB136"/>
    <mergeCell ref="A137:AD137"/>
    <mergeCell ref="AJ137:BM137"/>
    <mergeCell ref="A138:AD138"/>
    <mergeCell ref="AJ138:BM138"/>
    <mergeCell ref="A131:E131"/>
    <mergeCell ref="F131:AT131"/>
    <mergeCell ref="AU131:BG131"/>
    <mergeCell ref="BH131:BT131"/>
    <mergeCell ref="BU131:CS131"/>
    <mergeCell ref="CT131:DF131"/>
    <mergeCell ref="DG131:DS131"/>
    <mergeCell ref="DT131:ER131"/>
    <mergeCell ref="ES131:FE131"/>
    <mergeCell ref="A132:E132"/>
    <mergeCell ref="F132:AT132"/>
    <mergeCell ref="AU132:BG132"/>
    <mergeCell ref="BH132:BT132"/>
    <mergeCell ref="BU132:CS132"/>
    <mergeCell ref="CT132:DF132"/>
    <mergeCell ref="DG132:DS132"/>
    <mergeCell ref="DT132:ER132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17</vt:i4>
      </vt:variant>
    </vt:vector>
  </HeadingPairs>
  <TitlesOfParts>
    <vt:vector size="34" baseType="lpstr">
      <vt:lpstr>Куропатка</vt:lpstr>
      <vt:lpstr>Вальдшнеп</vt:lpstr>
      <vt:lpstr>Дупель</vt:lpstr>
      <vt:lpstr>Бекас</vt:lpstr>
      <vt:lpstr>Горлица</vt:lpstr>
      <vt:lpstr>Голубь</vt:lpstr>
      <vt:lpstr>Перепел</vt:lpstr>
      <vt:lpstr>водоплавающая</vt:lpstr>
      <vt:lpstr>Лысуха</vt:lpstr>
      <vt:lpstr>Утка</vt:lpstr>
      <vt:lpstr>Гуси</vt:lpstr>
      <vt:lpstr>Тетерев</vt:lpstr>
      <vt:lpstr>Ворона </vt:lpstr>
      <vt:lpstr>Грач</vt:lpstr>
      <vt:lpstr>Рябчик</vt:lpstr>
      <vt:lpstr>Глухарь </vt:lpstr>
      <vt:lpstr>Дрозд</vt:lpstr>
      <vt:lpstr>Дрозд!Print_Area</vt:lpstr>
      <vt:lpstr>Бекас!Область_печати</vt:lpstr>
      <vt:lpstr>Вальдшнеп!Область_печати</vt:lpstr>
      <vt:lpstr>водоплавающая!Область_печати</vt:lpstr>
      <vt:lpstr>'Ворона '!Область_печати</vt:lpstr>
      <vt:lpstr>'Глухарь '!Область_печати</vt:lpstr>
      <vt:lpstr>Голубь!Область_печати</vt:lpstr>
      <vt:lpstr>Горлица!Область_печати</vt:lpstr>
      <vt:lpstr>Грач!Область_печати</vt:lpstr>
      <vt:lpstr>Гуси!Область_печати</vt:lpstr>
      <vt:lpstr>Дупель!Область_печати</vt:lpstr>
      <vt:lpstr>Куропатка!Область_печати</vt:lpstr>
      <vt:lpstr>Лысуха!Область_печати</vt:lpstr>
      <vt:lpstr>Перепел!Область_печати</vt:lpstr>
      <vt:lpstr>Рябчик!Область_печати</vt:lpstr>
      <vt:lpstr>Тетерев!Область_печати</vt:lpstr>
      <vt:lpstr>Утка!Область_печати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Секретарь</cp:lastModifiedBy>
  <cp:revision>128</cp:revision>
  <dcterms:created xsi:type="dcterms:W3CDTF">2021-03-09T11:25:25Z</dcterms:created>
  <dcterms:modified xsi:type="dcterms:W3CDTF">2024-12-02T02:05:57Z</dcterms:modified>
</cp:coreProperties>
</file>