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620" activeTab="2"/>
  </bookViews>
  <sheets>
    <sheet name="Косуля" sheetId="1" r:id="rId1"/>
    <sheet name="Лось" sheetId="2" r:id="rId2"/>
    <sheet name="Кабан" sheetId="3" r:id="rId3"/>
  </sheets>
  <definedNames>
    <definedName name="_xlnm._FilterDatabase" localSheetId="0" hidden="1">Косуля!$A$15:$FD$187</definedName>
  </definedNames>
  <calcPr calcId="162913"/>
</workbook>
</file>

<file path=xl/calcChain.xml><?xml version="1.0" encoding="utf-8"?>
<calcChain xmlns="http://schemas.openxmlformats.org/spreadsheetml/2006/main">
  <c r="O78" i="3"/>
  <c r="N78"/>
  <c r="M78"/>
  <c r="L78"/>
  <c r="K78"/>
  <c r="J78"/>
  <c r="I78"/>
  <c r="H78"/>
  <c r="G78"/>
  <c r="F78"/>
  <c r="O140" i="2"/>
  <c r="N140"/>
  <c r="M140"/>
  <c r="L140"/>
  <c r="K140"/>
  <c r="J140"/>
  <c r="I140"/>
  <c r="H140"/>
  <c r="G140"/>
  <c r="F140"/>
  <c r="E133"/>
  <c r="E140" s="1"/>
  <c r="D133"/>
  <c r="D140" s="1"/>
  <c r="C133"/>
  <c r="C140" s="1"/>
  <c r="E130"/>
  <c r="D130"/>
  <c r="C130"/>
  <c r="E128"/>
  <c r="D128"/>
  <c r="C128"/>
  <c r="E124"/>
  <c r="D124"/>
  <c r="C124"/>
  <c r="E117"/>
  <c r="D117"/>
  <c r="C117"/>
  <c r="E110"/>
  <c r="D110"/>
  <c r="C110"/>
  <c r="E108"/>
  <c r="D108"/>
  <c r="C108"/>
  <c r="E102"/>
  <c r="D102"/>
  <c r="C102"/>
  <c r="E100"/>
  <c r="D100"/>
  <c r="C100"/>
  <c r="E97"/>
  <c r="D97"/>
  <c r="C97"/>
  <c r="E95"/>
  <c r="D95"/>
  <c r="C95"/>
  <c r="E91"/>
  <c r="D91"/>
  <c r="C91"/>
  <c r="E85"/>
  <c r="D85"/>
  <c r="C85"/>
  <c r="E79"/>
  <c r="D79"/>
  <c r="C79"/>
  <c r="E75"/>
  <c r="D75"/>
  <c r="C75"/>
  <c r="E72"/>
  <c r="D72"/>
  <c r="C72"/>
  <c r="E66"/>
  <c r="D66"/>
  <c r="C66"/>
  <c r="E56"/>
  <c r="D56"/>
  <c r="C56"/>
  <c r="E49"/>
  <c r="D49"/>
  <c r="C49"/>
  <c r="E42"/>
  <c r="D42"/>
  <c r="C42"/>
  <c r="E39"/>
  <c r="D39"/>
  <c r="C39"/>
  <c r="E32"/>
  <c r="D32"/>
  <c r="C32"/>
  <c r="E27"/>
  <c r="D27"/>
  <c r="C27"/>
  <c r="E18"/>
  <c r="D18"/>
  <c r="C18"/>
  <c r="E16"/>
  <c r="D16"/>
  <c r="C16"/>
  <c r="O198" i="1"/>
  <c r="N198"/>
  <c r="M198"/>
  <c r="L198"/>
  <c r="K198"/>
  <c r="J198"/>
  <c r="I198"/>
  <c r="H198"/>
  <c r="G198"/>
  <c r="F198"/>
  <c r="E191"/>
  <c r="E198" s="1"/>
  <c r="D191"/>
  <c r="D198" s="1"/>
  <c r="C191"/>
  <c r="E185"/>
  <c r="D185"/>
  <c r="C185"/>
  <c r="E181"/>
  <c r="D181"/>
  <c r="C181"/>
  <c r="E172"/>
  <c r="D172"/>
  <c r="C172"/>
  <c r="E166"/>
  <c r="D166"/>
  <c r="C166"/>
  <c r="E158"/>
  <c r="D158"/>
  <c r="C158"/>
  <c r="E151"/>
  <c r="D151"/>
  <c r="C151"/>
  <c r="E149"/>
  <c r="D149"/>
  <c r="C149"/>
  <c r="E144"/>
  <c r="D144"/>
  <c r="C144"/>
  <c r="E142"/>
  <c r="D142"/>
  <c r="C142"/>
  <c r="E136"/>
  <c r="D136"/>
  <c r="C136"/>
  <c r="E132"/>
  <c r="D132"/>
  <c r="C132"/>
  <c r="E128"/>
  <c r="D128"/>
  <c r="C128"/>
  <c r="E123"/>
  <c r="D123"/>
  <c r="C123"/>
  <c r="E118"/>
  <c r="D118"/>
  <c r="C118"/>
  <c r="E116"/>
  <c r="D116"/>
  <c r="C116"/>
  <c r="E107"/>
  <c r="D107"/>
  <c r="C107"/>
  <c r="E102"/>
  <c r="D102"/>
  <c r="C102"/>
  <c r="E97"/>
  <c r="D97"/>
  <c r="C97"/>
  <c r="E89"/>
  <c r="D89"/>
  <c r="C89"/>
  <c r="E82"/>
  <c r="D82"/>
  <c r="C82"/>
  <c r="E71"/>
  <c r="D71"/>
  <c r="C71"/>
  <c r="E66"/>
  <c r="D66"/>
  <c r="C66"/>
  <c r="E59"/>
  <c r="D59"/>
  <c r="C59"/>
  <c r="E50"/>
  <c r="D50"/>
  <c r="C50"/>
  <c r="E42"/>
  <c r="D42"/>
  <c r="C42"/>
  <c r="E34"/>
  <c r="D34"/>
  <c r="C34"/>
  <c r="E25"/>
  <c r="D25"/>
  <c r="C25"/>
  <c r="E22"/>
  <c r="D22"/>
  <c r="C22"/>
  <c r="F17"/>
  <c r="E17"/>
  <c r="D17"/>
  <c r="C17"/>
  <c r="C198" s="1"/>
</calcChain>
</file>

<file path=xl/sharedStrings.xml><?xml version="1.0" encoding="utf-8"?>
<sst xmlns="http://schemas.openxmlformats.org/spreadsheetml/2006/main" count="504" uniqueCount="316">
  <si>
    <t>Форма 4.1 (ДК)</t>
  </si>
  <si>
    <t>Документированная информация о добыче копытных животных, отнесенных к охотничьим ресурсам по состоянию на 31 июля 2024 г.</t>
  </si>
  <si>
    <t xml:space="preserve"> г.</t>
  </si>
  <si>
    <t>Наименование субъекта Российской Федерации:     НОВОСИБИРСКАЯ ОБЛАСТЬ</t>
  </si>
  <si>
    <t>Наименование органа исполнительной власти субъекта Российской Федерации:  Министерство природных ресурсов и экологии Новосибирской области</t>
  </si>
  <si>
    <r>
      <t>Вид копытных животных:   КОСУЛЯ СИБИРСКАЯ</t>
    </r>
    <r>
      <rPr>
        <vertAlign val="superscript"/>
        <sz val="11"/>
        <rFont val="Times New Roman"/>
      </rPr>
      <t xml:space="preserve">  </t>
    </r>
  </si>
  <si>
    <t>Утвержденный лимит добычи 5681 особь, в том числе: взрослых  3093 особей, до 1 года 2552  особей.</t>
  </si>
  <si>
    <t>по состоянию на "</t>
  </si>
  <si>
    <t>"</t>
  </si>
  <si>
    <t>№ п/п</t>
  </si>
  <si>
    <t>Наименование охотничьих угодий или иных территорий, являющихся средой обитания охотничьих ресурсов</t>
  </si>
  <si>
    <t>Квота добычи, особей</t>
  </si>
  <si>
    <t>Выдано разрешений на добычу охотничьих ресурсов, шт.</t>
  </si>
  <si>
    <t xml:space="preserve">Всего добыто, особей </t>
  </si>
  <si>
    <t>Добыто копытных животных по возрастным и половым категориям, особей</t>
  </si>
  <si>
    <t>всего</t>
  </si>
  <si>
    <t>в том числе</t>
  </si>
  <si>
    <t>до 1 года</t>
  </si>
  <si>
    <t xml:space="preserve">            Старше 1 года</t>
  </si>
  <si>
    <t>До 1 года</t>
  </si>
  <si>
    <t>старше 1 года</t>
  </si>
  <si>
    <t>Старше 1 года</t>
  </si>
  <si>
    <t>В том числе</t>
  </si>
  <si>
    <t>самцов</t>
  </si>
  <si>
    <t>самок</t>
  </si>
  <si>
    <t>Баганский район</t>
  </si>
  <si>
    <t>ООУ  Баганского района</t>
  </si>
  <si>
    <t>«Баганское» участок "Казанский"</t>
  </si>
  <si>
    <t>«Баганское» участок "Палецкий"</t>
  </si>
  <si>
    <t>"Мироновское"</t>
  </si>
  <si>
    <t>Барабинский район</t>
  </si>
  <si>
    <t>"Бехтеньское"</t>
  </si>
  <si>
    <t>«Барабинское»</t>
  </si>
  <si>
    <t>Болотнинский район</t>
  </si>
  <si>
    <t>ООУ Болотнинского района</t>
  </si>
  <si>
    <t>"Гвардейское"</t>
  </si>
  <si>
    <t>«Болотнинское» участок "Болотнинский"</t>
  </si>
  <si>
    <t>«Болотнинское» участок "Чебулинский"</t>
  </si>
  <si>
    <t>«Ояшское»</t>
  </si>
  <si>
    <t xml:space="preserve">«Мануйловское» </t>
  </si>
  <si>
    <t>"Завидово"</t>
  </si>
  <si>
    <t>"Северное"</t>
  </si>
  <si>
    <t>Венгеровский район</t>
  </si>
  <si>
    <t>ООУ Венгеровского района</t>
  </si>
  <si>
    <t xml:space="preserve">"Удачное" </t>
  </si>
  <si>
    <t>«Рямовское»</t>
  </si>
  <si>
    <t xml:space="preserve">"Шуховское" </t>
  </si>
  <si>
    <t>"Улуцкое"</t>
  </si>
  <si>
    <t>«Таежный» участок "Ахтырский"</t>
  </si>
  <si>
    <t>«Таежный» участок "Козловский"</t>
  </si>
  <si>
    <t>Доволенский район</t>
  </si>
  <si>
    <t>ООУ Доволенского района</t>
  </si>
  <si>
    <t>"Альянс"</t>
  </si>
  <si>
    <t>«Комарьевское»</t>
  </si>
  <si>
    <t xml:space="preserve">«Индерское» </t>
  </si>
  <si>
    <t xml:space="preserve">"Суздальское" </t>
  </si>
  <si>
    <t xml:space="preserve">"Шагальское" </t>
  </si>
  <si>
    <t xml:space="preserve">"Покровское" </t>
  </si>
  <si>
    <t>Здвинский район</t>
  </si>
  <si>
    <t>ООУ Здвинского района</t>
  </si>
  <si>
    <t>«Сартланское»</t>
  </si>
  <si>
    <t xml:space="preserve">«Саргульское» </t>
  </si>
  <si>
    <t xml:space="preserve">«Цереус» </t>
  </si>
  <si>
    <t xml:space="preserve">"Пронюшкина Заимка" </t>
  </si>
  <si>
    <t>«Лянинское»</t>
  </si>
  <si>
    <t>"Петраковское"</t>
  </si>
  <si>
    <t>«Сибирь»</t>
  </si>
  <si>
    <t>Искитимский район</t>
  </si>
  <si>
    <t>ООУ Искитимского района</t>
  </si>
  <si>
    <t>«Искитимское» участок "Искитимский"</t>
  </si>
  <si>
    <t>«Искитимское» участок "Линевский"</t>
  </si>
  <si>
    <t xml:space="preserve">«Морозовское» </t>
  </si>
  <si>
    <t>«Тулинское»</t>
  </si>
  <si>
    <t>"Маюровское"</t>
  </si>
  <si>
    <t>Карасукский район</t>
  </si>
  <si>
    <t>«Кукаринское»</t>
  </si>
  <si>
    <t>"Южноозерное" участок "Северный"</t>
  </si>
  <si>
    <t>"Южноозерное" участок "Центральный"</t>
  </si>
  <si>
    <t xml:space="preserve">«Калиновское» </t>
  </si>
  <si>
    <t>Каргатский район</t>
  </si>
  <si>
    <t>ООУ Каргатского района</t>
  </si>
  <si>
    <t xml:space="preserve">"Индерское" </t>
  </si>
  <si>
    <t>«Каргатское» участок "Аткульский"</t>
  </si>
  <si>
    <t>«Каргатское» участок "Воздвиженский"</t>
  </si>
  <si>
    <t>«Каргатское» участок "Диановский"</t>
  </si>
  <si>
    <t>«Каргатское» участок "Карганский"</t>
  </si>
  <si>
    <t xml:space="preserve">"Озерное" </t>
  </si>
  <si>
    <t xml:space="preserve">"Хохловское" </t>
  </si>
  <si>
    <t xml:space="preserve">"Торокское" </t>
  </si>
  <si>
    <t>«Суминское»</t>
  </si>
  <si>
    <t>Колыванский район</t>
  </si>
  <si>
    <t>ООУ Колыванского района</t>
  </si>
  <si>
    <t xml:space="preserve">"Бакса" </t>
  </si>
  <si>
    <t>«Кашламский бор»</t>
  </si>
  <si>
    <t>«Шегарское»</t>
  </si>
  <si>
    <t>«Колыванское» участок "Минзелинский"</t>
  </si>
  <si>
    <t>«Колыванское» участки "Рямовский", "Черный Борок"</t>
  </si>
  <si>
    <t>Коченевский район</t>
  </si>
  <si>
    <t>ООУ Коченевского района</t>
  </si>
  <si>
    <t>«Дупленское» участок "Верх-Карасукский"</t>
  </si>
  <si>
    <t>«Дупленское» участок "Квашнинский"</t>
  </si>
  <si>
    <t>«Крохалевское»</t>
  </si>
  <si>
    <t xml:space="preserve">"Леснополянское" </t>
  </si>
  <si>
    <t xml:space="preserve">"Сибирский лес" </t>
  </si>
  <si>
    <t xml:space="preserve">«Моховое» </t>
  </si>
  <si>
    <t>Кочковский район</t>
  </si>
  <si>
    <t>ООУ Кочковского района</t>
  </si>
  <si>
    <t>«Ермаковское» участок "Ермаковский"</t>
  </si>
  <si>
    <t>«Ермаковское» участок "Фроловский"</t>
  </si>
  <si>
    <t>«Кочковское»</t>
  </si>
  <si>
    <t>Краснозерский район</t>
  </si>
  <si>
    <t>ООУ Краснозерского района</t>
  </si>
  <si>
    <t>"Полойское"</t>
  </si>
  <si>
    <t xml:space="preserve">«Казанакское» </t>
  </si>
  <si>
    <t>"Светловское"</t>
  </si>
  <si>
    <t>Куйбышевский район</t>
  </si>
  <si>
    <t>ООУ Куйбышевского района</t>
  </si>
  <si>
    <t>"Хорос-1"</t>
  </si>
  <si>
    <t>«Куйбышевское» участок "Майский"</t>
  </si>
  <si>
    <t>«Куйбышевское» участок "Мангазерский"</t>
  </si>
  <si>
    <t>«Тагановское»</t>
  </si>
  <si>
    <t>«Промысел» участок "Каминский"</t>
  </si>
  <si>
    <t>«Промысел» участок "Морозовский"</t>
  </si>
  <si>
    <t>«Промысел» участок "Осинцевский"</t>
  </si>
  <si>
    <t>Купинский район</t>
  </si>
  <si>
    <t xml:space="preserve">«Купинское» </t>
  </si>
  <si>
    <t>Кыштовский район</t>
  </si>
  <si>
    <t>ООУ Кыштовского района</t>
  </si>
  <si>
    <t xml:space="preserve">"Березовское" </t>
  </si>
  <si>
    <t>"Орловское"</t>
  </si>
  <si>
    <t>«Таежник»</t>
  </si>
  <si>
    <t>Маслянинский район</t>
  </si>
  <si>
    <t>ООУ Маслянинского района</t>
  </si>
  <si>
    <t>"Егорьевское ОО "НОООиР"</t>
  </si>
  <si>
    <t>"Старатели Сибири"</t>
  </si>
  <si>
    <t>"Хмелевское"</t>
  </si>
  <si>
    <t>Мошковский район</t>
  </si>
  <si>
    <t>ООУ Мошковского района</t>
  </si>
  <si>
    <t xml:space="preserve">«Мошковское» </t>
  </si>
  <si>
    <t>«Назаровское»</t>
  </si>
  <si>
    <t>Новосибирский район</t>
  </si>
  <si>
    <t>ООУ Новосибирского района</t>
  </si>
  <si>
    <t>"Ярковское"</t>
  </si>
  <si>
    <t>«Боровое»</t>
  </si>
  <si>
    <t>Ордынский район</t>
  </si>
  <si>
    <t>ООУ Ордынского района</t>
  </si>
  <si>
    <t xml:space="preserve">«Ордынское» </t>
  </si>
  <si>
    <t>«Ирмень»</t>
  </si>
  <si>
    <t xml:space="preserve">«Бугринская роща» </t>
  </si>
  <si>
    <t>«Обское»</t>
  </si>
  <si>
    <t>Северный район</t>
  </si>
  <si>
    <t>ООУ Северного района</t>
  </si>
  <si>
    <t>Сузунский район</t>
  </si>
  <si>
    <t>ООУ Сузунского района</t>
  </si>
  <si>
    <t xml:space="preserve">«Сузунское» </t>
  </si>
  <si>
    <t>«Ершовское»</t>
  </si>
  <si>
    <t xml:space="preserve">«Маюровское» </t>
  </si>
  <si>
    <t>Татарский район</t>
  </si>
  <si>
    <t>"Биоланд"</t>
  </si>
  <si>
    <t>Тогучинский район</t>
  </si>
  <si>
    <t>ООУ Тогучинского района</t>
  </si>
  <si>
    <t>«Пойменское» участок "Пойменский"</t>
  </si>
  <si>
    <t>«Пойменское» участок "Сурковский"</t>
  </si>
  <si>
    <t>"Тогучинское" участок "Коуракский"</t>
  </si>
  <si>
    <t>"Тогучинское" участок "Тогучинский"</t>
  </si>
  <si>
    <t xml:space="preserve">«Укроп» </t>
  </si>
  <si>
    <t>Убинский район</t>
  </si>
  <si>
    <t>ООУ Убинского района</t>
  </si>
  <si>
    <t>"Ича"</t>
  </si>
  <si>
    <t>«Убинское» (ОО «НОООиР)</t>
  </si>
  <si>
    <t>Убинское (МВОО СибВО)</t>
  </si>
  <si>
    <t>"Невское"</t>
  </si>
  <si>
    <t xml:space="preserve">«Омь» </t>
  </si>
  <si>
    <t xml:space="preserve">«Сенчинское» </t>
  </si>
  <si>
    <t>Усть-Таркский район</t>
  </si>
  <si>
    <t>ООУ Усть-Таркского района</t>
  </si>
  <si>
    <t>«Сибириада» участок №1</t>
  </si>
  <si>
    <t>«Сибириада» участок №2</t>
  </si>
  <si>
    <t>«Усть-Таркское»</t>
  </si>
  <si>
    <t>"Беркут"</t>
  </si>
  <si>
    <t>Чановский район</t>
  </si>
  <si>
    <t>ООУ Чановского района</t>
  </si>
  <si>
    <t>«Чановское» участок "Новояблоневский"</t>
  </si>
  <si>
    <t>«Чановское» участок "Оравский"</t>
  </si>
  <si>
    <t>«Озёрное»</t>
  </si>
  <si>
    <t>«Черниговское-1»</t>
  </si>
  <si>
    <t>"Черниговское - 2"</t>
  </si>
  <si>
    <t>"Черниговское -3"</t>
  </si>
  <si>
    <t>Черепановский район</t>
  </si>
  <si>
    <t>ООУ Черепановского района</t>
  </si>
  <si>
    <t>"Медведское"</t>
  </si>
  <si>
    <t>"Черепановское"</t>
  </si>
  <si>
    <t>Чистоозерный район</t>
  </si>
  <si>
    <t>ООУ Чистоозерного района</t>
  </si>
  <si>
    <t xml:space="preserve">«Чистые озера» </t>
  </si>
  <si>
    <t>"Малахит" участок "Сибиряк"</t>
  </si>
  <si>
    <t>"Малахит" участок "Романовка"</t>
  </si>
  <si>
    <t>"Малахит" участок "Чистоозерное"</t>
  </si>
  <si>
    <t>Чулымский район</t>
  </si>
  <si>
    <t>ООУ Чулымского района</t>
  </si>
  <si>
    <t xml:space="preserve">"Заимка" </t>
  </si>
  <si>
    <t xml:space="preserve">«Чулымское» </t>
  </si>
  <si>
    <t>"Трофей"  участок "Байкал"</t>
  </si>
  <si>
    <t>"Трофей"  участок "Зыбунки"</t>
  </si>
  <si>
    <t xml:space="preserve">«Тойское» </t>
  </si>
  <si>
    <t>Итого по Новосибирской области</t>
  </si>
  <si>
    <t>*- Выдано разрешений больше, чем установленная квота добычи - это количество разрешений с учетом полученных в связи с неполным освоением квот добычи взрослых самцов косули сибирской в период гона</t>
  </si>
  <si>
    <t>Лицо, ответственное за составление формы</t>
  </si>
  <si>
    <t xml:space="preserve">консультант                         Бибко И.А.                         _______________________         </t>
  </si>
  <si>
    <t xml:space="preserve">   (должность)                                                   (Ф.И.О.)                                                                    (подпись)</t>
  </si>
  <si>
    <t xml:space="preserve">    8 (383) 238 72 97   </t>
  </si>
  <si>
    <t xml:space="preserve">               </t>
  </si>
  <si>
    <t xml:space="preserve">               «10»   09      2018 г.</t>
  </si>
  <si>
    <t xml:space="preserve"> (номер контактного телефона) </t>
  </si>
  <si>
    <t xml:space="preserve">                                          (дата составления документа)                </t>
  </si>
  <si>
    <t>(дата составления документа)</t>
  </si>
  <si>
    <t>Форма 4.1. (ДК)</t>
  </si>
  <si>
    <t>Наименование субъекта Российской Федерации: Новосибирская область</t>
  </si>
  <si>
    <t>Вид копытных животных:   ЛОСЬ</t>
  </si>
  <si>
    <t>Утвержденный лимит добычи  683 особи, в том числе: взрослых 484 особи, до 1 года 195 особей.</t>
  </si>
  <si>
    <t>"Барабинское"</t>
  </si>
  <si>
    <t>«Болотнинское» участок "Кунчурский"</t>
  </si>
  <si>
    <t>«Мануйловское"</t>
  </si>
  <si>
    <t>"Рямовское"</t>
  </si>
  <si>
    <t>"Таежный" участок "Ахтырский"</t>
  </si>
  <si>
    <t>"Шуховское"</t>
  </si>
  <si>
    <t>"Индерское"</t>
  </si>
  <si>
    <t>"Покровское"</t>
  </si>
  <si>
    <t>"Комарьевское"</t>
  </si>
  <si>
    <t>"Суздальское"</t>
  </si>
  <si>
    <t>"Шагальское"</t>
  </si>
  <si>
    <t>"Лянинское"</t>
  </si>
  <si>
    <t>"Пронюшкина Заимка"</t>
  </si>
  <si>
    <t>"Морозовское"</t>
  </si>
  <si>
    <t>"Озерное"</t>
  </si>
  <si>
    <t>"Суминское"</t>
  </si>
  <si>
    <t>"Каргатское" участок "Диановский"</t>
  </si>
  <si>
    <t>"Каргатское" участок "Карганский"</t>
  </si>
  <si>
    <t>"Торокское"</t>
  </si>
  <si>
    <t>ООУ  Колыванского района</t>
  </si>
  <si>
    <t>"Бакса"</t>
  </si>
  <si>
    <t>"Кашламский бор"</t>
  </si>
  <si>
    <t>"Кедровое"</t>
  </si>
  <si>
    <t>"Междуречье"</t>
  </si>
  <si>
    <t>"Таежный угол"</t>
  </si>
  <si>
    <t>"Дупленское" участок "Верх-Карасукский"</t>
  </si>
  <si>
    <t>"Крохалевское"</t>
  </si>
  <si>
    <t>"Леснополянское"</t>
  </si>
  <si>
    <t>"Моховое"</t>
  </si>
  <si>
    <t>"Сибирский лес"</t>
  </si>
  <si>
    <t>"Ермаковское" участок "Ермаковский"</t>
  </si>
  <si>
    <t>"Кочковское"</t>
  </si>
  <si>
    <t>"Березовское"</t>
  </si>
  <si>
    <t>"ВНИИОЗ им. проф. Б.М. Житкова"</t>
  </si>
  <si>
    <t>"Егорьевское" ОО "НОООиР"</t>
  </si>
  <si>
    <t>"Егорьевское" "Квант"</t>
  </si>
  <si>
    <t>«Мошковское»</t>
  </si>
  <si>
    <t>"Бугринская роща"</t>
  </si>
  <si>
    <t xml:space="preserve">"Ордынское" </t>
  </si>
  <si>
    <t>«Сузунское»</t>
  </si>
  <si>
    <t>«Маюровское»</t>
  </si>
  <si>
    <t>«Меретское»</t>
  </si>
  <si>
    <t>«Тогучинское» участок "Коуракский"</t>
  </si>
  <si>
    <t>«Тогучинское» участок "Тогучинский"</t>
  </si>
  <si>
    <t>«Укроп»</t>
  </si>
  <si>
    <t>"Мирновское"</t>
  </si>
  <si>
    <t>ООУ Убинского  района</t>
  </si>
  <si>
    <t>«Омь»</t>
  </si>
  <si>
    <t>«Ича»</t>
  </si>
  <si>
    <t>«Убинское» (МВОО СибВО)</t>
  </si>
  <si>
    <t>Усть - Таркский район</t>
  </si>
  <si>
    <t>"Сибириада" участок №1</t>
  </si>
  <si>
    <t>«Черниговское-2»</t>
  </si>
  <si>
    <t>"Заимка"</t>
  </si>
  <si>
    <t>«Чулымское"</t>
  </si>
  <si>
    <t>«Тойское»</t>
  </si>
  <si>
    <t>"Трофей" участок "Зыбунки"</t>
  </si>
  <si>
    <t>"Трофей" участок "Байкал"</t>
  </si>
  <si>
    <t>*-Выдано разрешений больше, чем установленная квота добычи - это количество разрешений с учетом полученных в связи с неполным освоением квот добычи взрослых самцов лося в период гона</t>
  </si>
  <si>
    <t xml:space="preserve">     </t>
  </si>
  <si>
    <t xml:space="preserve">            консультант                                   Бибко И.А.              </t>
  </si>
  <si>
    <t>за составление формы</t>
  </si>
  <si>
    <t xml:space="preserve">             (должность)                                                                  (Ф.И.О.)                               (подпись)</t>
  </si>
  <si>
    <t xml:space="preserve">    8 (383) 238 72 97</t>
  </si>
  <si>
    <t>Форма 4.1</t>
  </si>
  <si>
    <t>Наименование органа исполнительной власти субъекта Российской Федерации: Министерство природных ресурсов и экологии Новосибирской области</t>
  </si>
  <si>
    <r>
      <t>Вид копытных животных:   КАБАН</t>
    </r>
    <r>
      <rPr>
        <vertAlign val="superscript"/>
        <sz val="11"/>
        <color theme="1"/>
        <rFont val="Times New Roman"/>
      </rPr>
      <t xml:space="preserve"> </t>
    </r>
  </si>
  <si>
    <t>Утвержденный лимит добычи особей, в том числе: взрослых  ____ особей, до 1 года  ____ особей.</t>
  </si>
  <si>
    <t xml:space="preserve">"Болотнинское" </t>
  </si>
  <si>
    <t>"Таежный" участок "Козловский"</t>
  </si>
  <si>
    <t>"Цереус"</t>
  </si>
  <si>
    <t>"Каргатское" участок "Аткульский"</t>
  </si>
  <si>
    <t>"Дупленское" участок "Квашнинский"</t>
  </si>
  <si>
    <t>"Ермаковское" участок "Фроловский"</t>
  </si>
  <si>
    <t>"Куйбышевское" участок "Майский"</t>
  </si>
  <si>
    <t>"Куйбышевское" участок "Мангазерский"</t>
  </si>
  <si>
    <t>"Купинское"</t>
  </si>
  <si>
    <t>"Мошковское"</t>
  </si>
  <si>
    <t>"Назаровское"</t>
  </si>
  <si>
    <t>"Ордынское"</t>
  </si>
  <si>
    <t xml:space="preserve">"Сузунское" </t>
  </si>
  <si>
    <t xml:space="preserve">"Меретское" </t>
  </si>
  <si>
    <t>"Пойменское" участок "Сурковский"</t>
  </si>
  <si>
    <t>"Усть - Таркское"</t>
  </si>
  <si>
    <t>"Сибириада"</t>
  </si>
  <si>
    <t>"Чановское" участок "Новояблоневский"</t>
  </si>
  <si>
    <t>"Чановское" участок "Оравский"</t>
  </si>
  <si>
    <t>"Черниговское - 1"</t>
  </si>
  <si>
    <t>"Черниговское - 3"</t>
  </si>
  <si>
    <t>"Чулымское"</t>
  </si>
  <si>
    <t>"Трофей"</t>
  </si>
  <si>
    <t xml:space="preserve">            консультант                          Бибко И.А.                             </t>
  </si>
  <si>
    <t xml:space="preserve">             (должность)                                                (Ф.И.О.)                    (подпись)</t>
  </si>
  <si>
    <t>(должность)</t>
  </si>
  <si>
    <t>(Ф.И.О.)</t>
  </si>
  <si>
    <t>(подпись)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</si>
</sst>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scheme val="minor"/>
    </font>
    <font>
      <sz val="14"/>
      <name val="Times New Roman"/>
    </font>
    <font>
      <b/>
      <sz val="14"/>
      <name val="Times New Roman"/>
    </font>
    <font>
      <sz val="10"/>
      <name val="Times New Roman"/>
    </font>
    <font>
      <sz val="11"/>
      <name val="Times New Roman"/>
    </font>
    <font>
      <b/>
      <sz val="11"/>
      <name val="Times New Roman"/>
    </font>
    <font>
      <vertAlign val="superscript"/>
      <sz val="14"/>
      <name val="Times New Roman"/>
    </font>
    <font>
      <sz val="8"/>
      <name val="Times New Roman"/>
    </font>
    <font>
      <b/>
      <sz val="10"/>
      <name val="Times New Roman"/>
    </font>
    <font>
      <b/>
      <sz val="10"/>
      <color theme="1"/>
      <name val="Times New Roman"/>
    </font>
    <font>
      <sz val="12"/>
      <color theme="1"/>
      <name val="Times New Roman"/>
    </font>
    <font>
      <sz val="11"/>
      <color theme="1"/>
      <name val="Times New Roman"/>
    </font>
    <font>
      <sz val="8"/>
      <color theme="1"/>
      <name val="Times New Roman"/>
    </font>
    <font>
      <u/>
      <sz val="11"/>
      <color theme="1"/>
      <name val="Times New Roman"/>
    </font>
    <font>
      <u/>
      <sz val="14"/>
      <name val="Times New Roman"/>
    </font>
    <font>
      <b/>
      <sz val="12"/>
      <color theme="1"/>
      <name val="Times New Roman"/>
    </font>
    <font>
      <b/>
      <sz val="12"/>
      <name val="Times New Roman"/>
    </font>
    <font>
      <sz val="9"/>
      <name val="Times New Roman"/>
    </font>
    <font>
      <sz val="12"/>
      <name val="Times New Roman"/>
    </font>
    <font>
      <b/>
      <sz val="11"/>
      <color theme="1"/>
      <name val="Times New Roman"/>
    </font>
    <font>
      <sz val="10"/>
      <color theme="1"/>
      <name val="Times New Roman"/>
    </font>
    <font>
      <b/>
      <sz val="11"/>
      <color theme="1"/>
      <name val="Calibri"/>
      <scheme val="minor"/>
    </font>
    <font>
      <sz val="12"/>
      <color theme="1"/>
      <name val="Calibri"/>
      <scheme val="minor"/>
    </font>
    <font>
      <vertAlign val="superscript"/>
      <sz val="11"/>
      <color theme="1"/>
      <name val="Times New Roman"/>
    </font>
    <font>
      <sz val="10"/>
      <color theme="1"/>
      <name val="Calibri"/>
      <scheme val="minor"/>
    </font>
    <font>
      <b/>
      <sz val="12"/>
      <color theme="1"/>
      <name val="Calibri"/>
      <scheme val="minor"/>
    </font>
    <font>
      <b/>
      <sz val="14"/>
      <color theme="1"/>
      <name val="Times New Roman"/>
    </font>
    <font>
      <vertAlign val="superscript"/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2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5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vertical="center" textRotation="90" wrapText="1"/>
    </xf>
    <xf numFmtId="0" fontId="7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1" fontId="8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2" borderId="0" xfId="0" applyFont="1" applyFill="1"/>
    <xf numFmtId="0" fontId="11" fillId="0" borderId="4" xfId="0" applyFont="1" applyBorder="1"/>
    <xf numFmtId="0" fontId="11" fillId="0" borderId="0" xfId="0" applyFont="1"/>
    <xf numFmtId="0" fontId="10" fillId="2" borderId="0" xfId="0" applyFont="1" applyFill="1"/>
    <xf numFmtId="0" fontId="11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right"/>
    </xf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vertical="center" wrapText="1"/>
    </xf>
    <xf numFmtId="0" fontId="20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wrapText="1"/>
    </xf>
    <xf numFmtId="0" fontId="20" fillId="2" borderId="5" xfId="0" applyFont="1" applyFill="1" applyBorder="1" applyAlignment="1">
      <alignment wrapText="1"/>
    </xf>
    <xf numFmtId="0" fontId="11" fillId="2" borderId="0" xfId="0" applyFont="1" applyFill="1" applyAlignment="1">
      <alignment horizontal="center"/>
    </xf>
    <xf numFmtId="0" fontId="0" fillId="2" borderId="0" xfId="0" applyFill="1"/>
    <xf numFmtId="0" fontId="21" fillId="2" borderId="0" xfId="0" applyFont="1" applyFill="1"/>
    <xf numFmtId="0" fontId="8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22" fillId="2" borderId="0" xfId="0" applyFont="1" applyFill="1"/>
    <xf numFmtId="0" fontId="11" fillId="2" borderId="0" xfId="0" applyFont="1" applyFill="1" applyAlignment="1">
      <alignment vertical="center"/>
    </xf>
    <xf numFmtId="0" fontId="16" fillId="2" borderId="0" xfId="0" applyFont="1" applyFill="1" applyAlignment="1">
      <alignment horizontal="left"/>
    </xf>
    <xf numFmtId="0" fontId="23" fillId="2" borderId="0" xfId="0" applyFont="1" applyFill="1" applyAlignment="1">
      <alignment horizontal="justify" vertical="center"/>
    </xf>
    <xf numFmtId="0" fontId="11" fillId="2" borderId="5" xfId="0" applyFont="1" applyFill="1" applyBorder="1" applyAlignment="1">
      <alignment horizontal="center" vertical="center" textRotation="90" wrapText="1"/>
    </xf>
    <xf numFmtId="0" fontId="11" fillId="2" borderId="5" xfId="0" applyFont="1" applyFill="1" applyBorder="1" applyAlignment="1">
      <alignment vertical="center" textRotation="90" wrapText="1"/>
    </xf>
    <xf numFmtId="0" fontId="12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24" fillId="2" borderId="0" xfId="0" applyFont="1" applyFill="1"/>
    <xf numFmtId="0" fontId="20" fillId="2" borderId="5" xfId="0" applyFont="1" applyFill="1" applyBorder="1" applyAlignment="1">
      <alignment horizontal="left" vertical="center" wrapText="1"/>
    </xf>
    <xf numFmtId="0" fontId="25" fillId="2" borderId="0" xfId="0" applyFont="1" applyFill="1"/>
    <xf numFmtId="0" fontId="9" fillId="2" borderId="5" xfId="0" applyFont="1" applyFill="1" applyBorder="1" applyAlignment="1">
      <alignment vertical="center" wrapText="1"/>
    </xf>
    <xf numFmtId="2" fontId="9" fillId="2" borderId="5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textRotation="90" wrapText="1"/>
    </xf>
    <xf numFmtId="0" fontId="18" fillId="2" borderId="0" xfId="0" applyFont="1" applyFill="1" applyAlignment="1">
      <alignment horizontal="center" vertical="top"/>
    </xf>
    <xf numFmtId="0" fontId="26" fillId="2" borderId="0" xfId="0" applyFont="1" applyFill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14" fontId="11" fillId="2" borderId="4" xfId="0" applyNumberFormat="1" applyFont="1" applyFill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49" fontId="2" fillId="2" borderId="4" xfId="0" applyNumberFormat="1" applyFont="1" applyFill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/>
    </xf>
    <xf numFmtId="14" fontId="11" fillId="2" borderId="4" xfId="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 vertical="center" textRotation="90" wrapText="1"/>
    </xf>
    <xf numFmtId="0" fontId="20" fillId="2" borderId="7" xfId="0" applyFont="1" applyFill="1" applyBorder="1" applyAlignment="1">
      <alignment horizontal="center" vertical="center" textRotation="90" wrapText="1"/>
    </xf>
    <xf numFmtId="0" fontId="20" fillId="2" borderId="1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20" fillId="2" borderId="6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horizontal="center" vertical="center" textRotation="90"/>
    </xf>
    <xf numFmtId="0" fontId="20" fillId="2" borderId="7" xfId="0" applyFont="1" applyFill="1" applyBorder="1" applyAlignment="1">
      <alignment horizontal="center" vertical="center" textRotation="90"/>
    </xf>
    <xf numFmtId="0" fontId="17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1" fillId="2" borderId="5" xfId="0" applyFont="1" applyFill="1" applyBorder="1" applyAlignment="1">
      <alignment horizontal="center" vertical="center" textRotation="90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left"/>
    </xf>
    <xf numFmtId="0" fontId="11" fillId="2" borderId="5" xfId="0" applyFont="1" applyFill="1" applyBorder="1" applyAlignment="1">
      <alignment vertical="center" wrapText="1"/>
    </xf>
    <xf numFmtId="0" fontId="16" fillId="2" borderId="0" xfId="0" applyFont="1" applyFill="1" applyAlignment="1">
      <alignment horizontal="right"/>
    </xf>
    <xf numFmtId="49" fontId="16" fillId="2" borderId="4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D206"/>
  <sheetViews>
    <sheetView workbookViewId="0">
      <pane xSplit="2" ySplit="16" topLeftCell="C17" activePane="bottomRight" state="frozen"/>
      <selection activeCell="C17" sqref="C17"/>
      <selection pane="topRight"/>
      <selection pane="bottomLeft"/>
      <selection pane="bottomRight" activeCell="C17" sqref="C17"/>
    </sheetView>
  </sheetViews>
  <sheetFormatPr defaultRowHeight="18.75"/>
  <cols>
    <col min="1" max="1" width="6.85546875" style="2" customWidth="1"/>
    <col min="2" max="2" width="60.7109375" style="1" customWidth="1"/>
    <col min="3" max="3" width="9.5703125" style="1" customWidth="1"/>
    <col min="4" max="4" width="9.85546875" style="1" customWidth="1"/>
    <col min="5" max="5" width="10.28515625" style="1" customWidth="1"/>
    <col min="6" max="6" width="8.7109375" style="1" customWidth="1"/>
    <col min="7" max="8" width="7.7109375" style="1" customWidth="1"/>
    <col min="9" max="9" width="11.7109375" style="1" customWidth="1"/>
    <col min="10" max="10" width="8.7109375" style="1" customWidth="1"/>
    <col min="11" max="12" width="7.7109375" style="1" customWidth="1"/>
    <col min="13" max="13" width="8.7109375" style="1" customWidth="1"/>
    <col min="14" max="14" width="7.7109375" style="1" customWidth="1"/>
    <col min="15" max="15" width="9.7109375" style="1" customWidth="1"/>
    <col min="16" max="16" width="0.7109375" style="1" customWidth="1"/>
    <col min="17" max="16384" width="9.140625" style="1"/>
  </cols>
  <sheetData>
    <row r="1" spans="1:74" ht="38.25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98" t="s">
        <v>0</v>
      </c>
      <c r="O1" s="98"/>
      <c r="P1" s="98"/>
      <c r="AA1" s="5"/>
    </row>
    <row r="2" spans="1:74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4"/>
    </row>
    <row r="3" spans="1:74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4"/>
      <c r="BA3" s="1">
        <v>20</v>
      </c>
      <c r="BI3" s="1" t="s">
        <v>2</v>
      </c>
    </row>
    <row r="4" spans="1:74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"/>
    </row>
    <row r="5" spans="1:74">
      <c r="A5" s="100" t="s">
        <v>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2"/>
      <c r="P5" s="4"/>
    </row>
    <row r="6" spans="1:74" ht="36" customHeight="1">
      <c r="A6" s="100" t="s">
        <v>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P6" s="4"/>
      <c r="AE6" s="5"/>
    </row>
    <row r="8" spans="1:74">
      <c r="A8" s="103" t="s">
        <v>5</v>
      </c>
      <c r="B8" s="103"/>
      <c r="C8" s="8"/>
    </row>
    <row r="9" spans="1:74" ht="36.75" customHeight="1">
      <c r="A9" s="95" t="s">
        <v>6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Q9" s="89" t="s">
        <v>7</v>
      </c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96"/>
      <c r="AO9" s="96"/>
      <c r="AP9" s="96"/>
      <c r="AQ9" s="96"/>
      <c r="AR9" s="97" t="s">
        <v>8</v>
      </c>
      <c r="AS9" s="97"/>
      <c r="AT9" s="4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89">
        <v>20</v>
      </c>
      <c r="BM9" s="89"/>
      <c r="BN9" s="89"/>
      <c r="BO9" s="89"/>
      <c r="BP9" s="90"/>
      <c r="BQ9" s="90"/>
      <c r="BR9" s="90"/>
      <c r="BS9" s="90"/>
      <c r="BT9" s="4" t="s">
        <v>2</v>
      </c>
      <c r="BU9" s="4"/>
      <c r="BV9" s="4"/>
    </row>
    <row r="10" spans="1:74" ht="22.5">
      <c r="A10" s="10"/>
    </row>
    <row r="11" spans="1:74" ht="24.95" customHeight="1">
      <c r="A11" s="91" t="s">
        <v>9</v>
      </c>
      <c r="B11" s="82" t="s">
        <v>10</v>
      </c>
      <c r="C11" s="82" t="s">
        <v>11</v>
      </c>
      <c r="D11" s="82"/>
      <c r="E11" s="82"/>
      <c r="F11" s="82" t="s">
        <v>12</v>
      </c>
      <c r="G11" s="82"/>
      <c r="H11" s="82"/>
      <c r="I11" s="82" t="s">
        <v>13</v>
      </c>
      <c r="J11" s="82" t="s">
        <v>14</v>
      </c>
      <c r="K11" s="82"/>
      <c r="L11" s="82"/>
      <c r="M11" s="82"/>
      <c r="N11" s="82"/>
      <c r="O11" s="82"/>
    </row>
    <row r="12" spans="1:74" ht="24.95" customHeight="1">
      <c r="A12" s="91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spans="1:74" ht="24.95" customHeight="1">
      <c r="A13" s="91"/>
      <c r="B13" s="82"/>
      <c r="C13" s="82" t="s">
        <v>15</v>
      </c>
      <c r="D13" s="82" t="s">
        <v>16</v>
      </c>
      <c r="E13" s="82"/>
      <c r="F13" s="82" t="s">
        <v>15</v>
      </c>
      <c r="G13" s="82" t="s">
        <v>16</v>
      </c>
      <c r="H13" s="82"/>
      <c r="I13" s="82"/>
      <c r="J13" s="82" t="s">
        <v>17</v>
      </c>
      <c r="K13" s="82"/>
      <c r="L13" s="82"/>
      <c r="M13" s="92" t="s">
        <v>18</v>
      </c>
      <c r="N13" s="92"/>
      <c r="O13" s="92"/>
    </row>
    <row r="14" spans="1:74" ht="24.95" customHeight="1">
      <c r="A14" s="91"/>
      <c r="B14" s="82"/>
      <c r="C14" s="82"/>
      <c r="D14" s="86" t="s">
        <v>19</v>
      </c>
      <c r="E14" s="93" t="s">
        <v>20</v>
      </c>
      <c r="F14" s="82"/>
      <c r="G14" s="86" t="s">
        <v>19</v>
      </c>
      <c r="H14" s="86" t="s">
        <v>21</v>
      </c>
      <c r="I14" s="82"/>
      <c r="J14" s="82" t="s">
        <v>15</v>
      </c>
      <c r="K14" s="82" t="s">
        <v>16</v>
      </c>
      <c r="L14" s="82"/>
      <c r="M14" s="87" t="s">
        <v>15</v>
      </c>
      <c r="N14" s="82" t="s">
        <v>22</v>
      </c>
      <c r="O14" s="82"/>
    </row>
    <row r="15" spans="1:74" ht="36.75" customHeight="1">
      <c r="A15" s="91"/>
      <c r="B15" s="82"/>
      <c r="C15" s="82"/>
      <c r="D15" s="86"/>
      <c r="E15" s="94"/>
      <c r="F15" s="82"/>
      <c r="G15" s="86"/>
      <c r="H15" s="86"/>
      <c r="I15" s="82"/>
      <c r="J15" s="82"/>
      <c r="K15" s="14" t="s">
        <v>23</v>
      </c>
      <c r="L15" s="14" t="s">
        <v>24</v>
      </c>
      <c r="M15" s="88"/>
      <c r="N15" s="15" t="s">
        <v>23</v>
      </c>
      <c r="O15" s="15" t="s">
        <v>24</v>
      </c>
    </row>
    <row r="16" spans="1:74" ht="15" customHeight="1">
      <c r="A16" s="16">
        <v>1</v>
      </c>
      <c r="B16" s="17">
        <v>2</v>
      </c>
      <c r="C16" s="17">
        <v>3</v>
      </c>
      <c r="D16" s="17">
        <v>4</v>
      </c>
      <c r="E16" s="17">
        <v>5</v>
      </c>
      <c r="F16" s="17">
        <v>6</v>
      </c>
      <c r="G16" s="17">
        <v>7</v>
      </c>
      <c r="H16" s="17">
        <v>8</v>
      </c>
      <c r="I16" s="17">
        <v>9</v>
      </c>
      <c r="J16" s="17">
        <v>10</v>
      </c>
      <c r="K16" s="17">
        <v>11</v>
      </c>
      <c r="L16" s="17">
        <v>12</v>
      </c>
      <c r="M16" s="17">
        <v>13</v>
      </c>
      <c r="N16" s="17">
        <v>14</v>
      </c>
      <c r="O16" s="17">
        <v>15</v>
      </c>
    </row>
    <row r="17" spans="1:15" ht="16.5" customHeight="1">
      <c r="A17" s="12">
        <v>1</v>
      </c>
      <c r="B17" s="18" t="s">
        <v>25</v>
      </c>
      <c r="C17" s="19">
        <f>C18+C19+C20+C21</f>
        <v>52</v>
      </c>
      <c r="D17" s="19">
        <f>D18+D19+D20+D21</f>
        <v>28</v>
      </c>
      <c r="E17" s="19">
        <f>E18+E19+E20+E21</f>
        <v>24</v>
      </c>
      <c r="F17" s="19">
        <f>F18+F19+F20+F21</f>
        <v>52</v>
      </c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16.5" customHeight="1">
      <c r="A18" s="12">
        <v>2</v>
      </c>
      <c r="B18" s="13" t="s">
        <v>26</v>
      </c>
      <c r="C18" s="12">
        <v>25</v>
      </c>
      <c r="D18" s="12">
        <v>18</v>
      </c>
      <c r="E18" s="12">
        <v>7</v>
      </c>
      <c r="F18" s="12">
        <v>25</v>
      </c>
      <c r="G18" s="12">
        <v>18</v>
      </c>
      <c r="H18" s="12">
        <v>7</v>
      </c>
      <c r="I18" s="12">
        <v>19</v>
      </c>
      <c r="J18" s="12">
        <v>14</v>
      </c>
      <c r="K18" s="12">
        <v>12</v>
      </c>
      <c r="L18" s="12">
        <v>2</v>
      </c>
      <c r="M18" s="12">
        <v>5</v>
      </c>
      <c r="N18" s="12">
        <v>5</v>
      </c>
      <c r="O18" s="12">
        <v>0</v>
      </c>
    </row>
    <row r="19" spans="1:15" ht="16.5" customHeight="1">
      <c r="A19" s="12">
        <v>3</v>
      </c>
      <c r="B19" s="13" t="s">
        <v>27</v>
      </c>
      <c r="C19" s="12">
        <v>6</v>
      </c>
      <c r="D19" s="12">
        <v>3</v>
      </c>
      <c r="E19" s="12">
        <v>3</v>
      </c>
      <c r="F19" s="12">
        <v>6</v>
      </c>
      <c r="G19" s="12">
        <v>3</v>
      </c>
      <c r="H19" s="12">
        <v>3</v>
      </c>
      <c r="I19" s="12">
        <v>5</v>
      </c>
      <c r="J19" s="12">
        <v>2</v>
      </c>
      <c r="K19" s="12">
        <v>2</v>
      </c>
      <c r="L19" s="12">
        <v>0</v>
      </c>
      <c r="M19" s="12">
        <v>3</v>
      </c>
      <c r="N19" s="12">
        <v>3</v>
      </c>
      <c r="O19" s="12">
        <v>0</v>
      </c>
    </row>
    <row r="20" spans="1:15" ht="16.5" customHeight="1">
      <c r="A20" s="12">
        <v>4</v>
      </c>
      <c r="B20" s="13" t="s">
        <v>28</v>
      </c>
      <c r="C20" s="12">
        <v>14</v>
      </c>
      <c r="D20" s="12">
        <v>7</v>
      </c>
      <c r="E20" s="12">
        <v>7</v>
      </c>
      <c r="F20" s="12">
        <v>14</v>
      </c>
      <c r="G20" s="12">
        <v>7</v>
      </c>
      <c r="H20" s="12">
        <v>7</v>
      </c>
      <c r="I20" s="12">
        <v>14</v>
      </c>
      <c r="J20" s="12">
        <v>7</v>
      </c>
      <c r="K20" s="12">
        <v>4</v>
      </c>
      <c r="L20" s="12">
        <v>3</v>
      </c>
      <c r="M20" s="12">
        <v>7</v>
      </c>
      <c r="N20" s="12">
        <v>2</v>
      </c>
      <c r="O20" s="12">
        <v>5</v>
      </c>
    </row>
    <row r="21" spans="1:15">
      <c r="A21" s="12">
        <v>5</v>
      </c>
      <c r="B21" s="13" t="s">
        <v>29</v>
      </c>
      <c r="C21" s="12">
        <v>7</v>
      </c>
      <c r="D21" s="12">
        <v>0</v>
      </c>
      <c r="E21" s="12">
        <v>7</v>
      </c>
      <c r="F21" s="12">
        <v>7</v>
      </c>
      <c r="G21" s="12">
        <v>0</v>
      </c>
      <c r="H21" s="12">
        <v>7</v>
      </c>
      <c r="I21" s="12">
        <v>7</v>
      </c>
      <c r="J21" s="12">
        <v>0</v>
      </c>
      <c r="K21" s="12">
        <v>0</v>
      </c>
      <c r="L21" s="12">
        <v>0</v>
      </c>
      <c r="M21" s="12">
        <v>7</v>
      </c>
      <c r="N21" s="12">
        <v>7</v>
      </c>
      <c r="O21" s="12">
        <v>0</v>
      </c>
    </row>
    <row r="22" spans="1:15" ht="15.75" customHeight="1">
      <c r="A22" s="12">
        <v>6</v>
      </c>
      <c r="B22" s="18" t="s">
        <v>30</v>
      </c>
      <c r="C22" s="19">
        <f>C23+C24</f>
        <v>97</v>
      </c>
      <c r="D22" s="19">
        <f>D23+D24</f>
        <v>45</v>
      </c>
      <c r="E22" s="19">
        <f>E23+E24</f>
        <v>52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>
      <c r="A23" s="12">
        <v>7</v>
      </c>
      <c r="B23" s="13" t="s">
        <v>31</v>
      </c>
      <c r="C23" s="12">
        <v>9</v>
      </c>
      <c r="D23" s="12">
        <v>5</v>
      </c>
      <c r="E23" s="12">
        <v>4</v>
      </c>
      <c r="F23" s="12">
        <v>9</v>
      </c>
      <c r="G23" s="12">
        <v>5</v>
      </c>
      <c r="H23" s="12">
        <v>4</v>
      </c>
      <c r="I23" s="12">
        <v>8</v>
      </c>
      <c r="J23" s="12">
        <v>4</v>
      </c>
      <c r="K23" s="12">
        <v>4</v>
      </c>
      <c r="L23" s="12">
        <v>0</v>
      </c>
      <c r="M23" s="12">
        <v>4</v>
      </c>
      <c r="N23" s="12">
        <v>4</v>
      </c>
      <c r="O23" s="12">
        <v>0</v>
      </c>
    </row>
    <row r="24" spans="1:15">
      <c r="A24" s="12">
        <v>8</v>
      </c>
      <c r="B24" s="13" t="s">
        <v>32</v>
      </c>
      <c r="C24" s="12">
        <v>88</v>
      </c>
      <c r="D24" s="12">
        <v>40</v>
      </c>
      <c r="E24" s="12">
        <v>48</v>
      </c>
      <c r="F24" s="12">
        <v>88</v>
      </c>
      <c r="G24" s="12">
        <v>40</v>
      </c>
      <c r="H24" s="12">
        <v>48</v>
      </c>
      <c r="I24" s="12">
        <v>73</v>
      </c>
      <c r="J24" s="12">
        <v>30</v>
      </c>
      <c r="K24" s="12">
        <v>18</v>
      </c>
      <c r="L24" s="12">
        <v>12</v>
      </c>
      <c r="M24" s="12">
        <v>43</v>
      </c>
      <c r="N24" s="12">
        <v>33</v>
      </c>
      <c r="O24" s="12">
        <v>10</v>
      </c>
    </row>
    <row r="25" spans="1:15">
      <c r="A25" s="12">
        <v>9</v>
      </c>
      <c r="B25" s="18" t="s">
        <v>33</v>
      </c>
      <c r="C25" s="19">
        <f>C26+C27+C28+C29+C30+C31+C32+C33</f>
        <v>136</v>
      </c>
      <c r="D25" s="19">
        <f>D26+D27+D28+D29+D30+D31+D32+D33</f>
        <v>56</v>
      </c>
      <c r="E25" s="19">
        <f>E26+E27+E28+E29+E30+E31+E32+E33</f>
        <v>80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7.25" customHeight="1">
      <c r="A26" s="12">
        <v>10</v>
      </c>
      <c r="B26" s="13" t="s">
        <v>34</v>
      </c>
      <c r="C26" s="12">
        <v>14</v>
      </c>
      <c r="D26" s="12">
        <v>9</v>
      </c>
      <c r="E26" s="12">
        <v>5</v>
      </c>
      <c r="F26" s="12">
        <v>14</v>
      </c>
      <c r="G26" s="12">
        <v>9</v>
      </c>
      <c r="H26" s="12">
        <v>5</v>
      </c>
      <c r="I26" s="12">
        <v>10</v>
      </c>
      <c r="J26" s="12">
        <v>6</v>
      </c>
      <c r="K26" s="12">
        <v>6</v>
      </c>
      <c r="L26" s="12">
        <v>0</v>
      </c>
      <c r="M26" s="12">
        <v>4</v>
      </c>
      <c r="N26" s="12">
        <v>3</v>
      </c>
      <c r="O26" s="12">
        <v>1</v>
      </c>
    </row>
    <row r="27" spans="1:15">
      <c r="A27" s="12">
        <v>11</v>
      </c>
      <c r="B27" s="13" t="s">
        <v>35</v>
      </c>
      <c r="C27" s="12">
        <v>15</v>
      </c>
      <c r="D27" s="12">
        <v>3</v>
      </c>
      <c r="E27" s="12">
        <v>12</v>
      </c>
      <c r="F27" s="12">
        <v>7</v>
      </c>
      <c r="G27" s="12">
        <v>0</v>
      </c>
      <c r="H27" s="12">
        <v>7</v>
      </c>
      <c r="I27" s="12">
        <v>7</v>
      </c>
      <c r="J27" s="12">
        <v>0</v>
      </c>
      <c r="K27" s="12">
        <v>0</v>
      </c>
      <c r="L27" s="12">
        <v>0</v>
      </c>
      <c r="M27" s="12">
        <v>7</v>
      </c>
      <c r="N27" s="12">
        <v>5</v>
      </c>
      <c r="O27" s="12">
        <v>2</v>
      </c>
    </row>
    <row r="28" spans="1:15">
      <c r="A28" s="12">
        <v>12</v>
      </c>
      <c r="B28" s="13" t="s">
        <v>36</v>
      </c>
      <c r="C28" s="12">
        <v>40</v>
      </c>
      <c r="D28" s="12">
        <v>20</v>
      </c>
      <c r="E28" s="12">
        <v>20</v>
      </c>
      <c r="F28" s="12">
        <v>40</v>
      </c>
      <c r="G28" s="12">
        <v>20</v>
      </c>
      <c r="H28" s="12">
        <v>20</v>
      </c>
      <c r="I28" s="12">
        <v>38</v>
      </c>
      <c r="J28" s="12">
        <v>19</v>
      </c>
      <c r="K28" s="12">
        <v>15</v>
      </c>
      <c r="L28" s="12">
        <v>4</v>
      </c>
      <c r="M28" s="12">
        <v>19</v>
      </c>
      <c r="N28" s="12">
        <v>13</v>
      </c>
      <c r="O28" s="12">
        <v>6</v>
      </c>
    </row>
    <row r="29" spans="1:15">
      <c r="A29" s="12">
        <v>13</v>
      </c>
      <c r="B29" s="13" t="s">
        <v>37</v>
      </c>
      <c r="C29" s="12">
        <v>16</v>
      </c>
      <c r="D29" s="12">
        <v>8</v>
      </c>
      <c r="E29" s="12">
        <v>8</v>
      </c>
      <c r="F29" s="12">
        <v>16</v>
      </c>
      <c r="G29" s="12">
        <v>8</v>
      </c>
      <c r="H29" s="12">
        <v>8</v>
      </c>
      <c r="I29" s="12">
        <v>16</v>
      </c>
      <c r="J29" s="12">
        <v>8</v>
      </c>
      <c r="K29" s="12">
        <v>3</v>
      </c>
      <c r="L29" s="12">
        <v>5</v>
      </c>
      <c r="M29" s="12">
        <v>8</v>
      </c>
      <c r="N29" s="12">
        <v>6</v>
      </c>
      <c r="O29" s="12">
        <v>2</v>
      </c>
    </row>
    <row r="30" spans="1:15">
      <c r="A30" s="12">
        <v>14</v>
      </c>
      <c r="B30" s="13" t="s">
        <v>38</v>
      </c>
      <c r="C30" s="12">
        <v>18</v>
      </c>
      <c r="D30" s="12">
        <v>5</v>
      </c>
      <c r="E30" s="12">
        <v>13</v>
      </c>
      <c r="F30" s="12">
        <v>18</v>
      </c>
      <c r="G30" s="12">
        <v>5</v>
      </c>
      <c r="H30" s="12">
        <v>13</v>
      </c>
      <c r="I30" s="12">
        <v>18</v>
      </c>
      <c r="J30" s="12">
        <v>5</v>
      </c>
      <c r="K30" s="12">
        <v>5</v>
      </c>
      <c r="L30" s="12">
        <v>0</v>
      </c>
      <c r="M30" s="12">
        <v>13</v>
      </c>
      <c r="N30" s="12">
        <v>11</v>
      </c>
      <c r="O30" s="12">
        <v>2</v>
      </c>
    </row>
    <row r="31" spans="1:15">
      <c r="A31" s="12">
        <v>15</v>
      </c>
      <c r="B31" s="13" t="s">
        <v>39</v>
      </c>
      <c r="C31" s="12">
        <v>31</v>
      </c>
      <c r="D31" s="12">
        <v>11</v>
      </c>
      <c r="E31" s="12">
        <v>20</v>
      </c>
      <c r="F31" s="12">
        <v>25</v>
      </c>
      <c r="G31" s="12">
        <v>7</v>
      </c>
      <c r="H31" s="12">
        <v>18</v>
      </c>
      <c r="I31" s="12">
        <v>25</v>
      </c>
      <c r="J31" s="12">
        <v>7</v>
      </c>
      <c r="K31" s="12">
        <v>5</v>
      </c>
      <c r="L31" s="12">
        <v>2</v>
      </c>
      <c r="M31" s="12">
        <v>18</v>
      </c>
      <c r="N31" s="12">
        <v>14</v>
      </c>
      <c r="O31" s="12">
        <v>4</v>
      </c>
    </row>
    <row r="32" spans="1:15">
      <c r="A32" s="12">
        <v>16</v>
      </c>
      <c r="B32" s="13" t="s">
        <v>40</v>
      </c>
      <c r="C32" s="12">
        <v>2</v>
      </c>
      <c r="D32" s="12">
        <v>0</v>
      </c>
      <c r="E32" s="12">
        <v>2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</row>
    <row r="33" spans="1:15">
      <c r="A33" s="12">
        <v>17</v>
      </c>
      <c r="B33" s="13" t="s">
        <v>41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</row>
    <row r="34" spans="1:15">
      <c r="A34" s="12">
        <v>18</v>
      </c>
      <c r="B34" s="18" t="s">
        <v>42</v>
      </c>
      <c r="C34" s="19">
        <f>C35+C36+C37+C38+C39+C40+C41</f>
        <v>317</v>
      </c>
      <c r="D34" s="19">
        <f>D35+D36+D37+D38+D39+D40+D41</f>
        <v>187</v>
      </c>
      <c r="E34" s="19">
        <f>E35+E36+E37+E38+E39+E40+E41</f>
        <v>130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>
      <c r="A35" s="12">
        <v>19</v>
      </c>
      <c r="B35" s="13" t="s">
        <v>43</v>
      </c>
      <c r="C35" s="12">
        <v>98</v>
      </c>
      <c r="D35" s="12">
        <v>69</v>
      </c>
      <c r="E35" s="12">
        <v>29</v>
      </c>
      <c r="F35" s="12">
        <v>98</v>
      </c>
      <c r="G35" s="12">
        <v>69</v>
      </c>
      <c r="H35" s="12">
        <v>29</v>
      </c>
      <c r="I35" s="12">
        <v>82</v>
      </c>
      <c r="J35" s="12">
        <v>57</v>
      </c>
      <c r="K35" s="12">
        <v>48</v>
      </c>
      <c r="L35" s="12">
        <v>9</v>
      </c>
      <c r="M35" s="12">
        <v>25</v>
      </c>
      <c r="N35" s="12">
        <v>23</v>
      </c>
      <c r="O35" s="12">
        <v>2</v>
      </c>
    </row>
    <row r="36" spans="1:15">
      <c r="A36" s="12">
        <v>20</v>
      </c>
      <c r="B36" s="13" t="s">
        <v>44</v>
      </c>
      <c r="C36" s="12">
        <v>47</v>
      </c>
      <c r="D36" s="12">
        <v>14</v>
      </c>
      <c r="E36" s="12">
        <v>33</v>
      </c>
      <c r="F36" s="12">
        <v>27</v>
      </c>
      <c r="G36" s="12">
        <v>14</v>
      </c>
      <c r="H36" s="12">
        <v>13</v>
      </c>
      <c r="I36" s="12">
        <v>25</v>
      </c>
      <c r="J36" s="12">
        <v>11</v>
      </c>
      <c r="K36" s="12">
        <v>8</v>
      </c>
      <c r="L36" s="12">
        <v>3</v>
      </c>
      <c r="M36" s="12">
        <v>14</v>
      </c>
      <c r="N36" s="12">
        <v>8</v>
      </c>
      <c r="O36" s="12">
        <v>6</v>
      </c>
    </row>
    <row r="37" spans="1:15">
      <c r="A37" s="12">
        <v>21</v>
      </c>
      <c r="B37" s="13" t="s">
        <v>45</v>
      </c>
      <c r="C37" s="12">
        <v>50</v>
      </c>
      <c r="D37" s="12">
        <v>25</v>
      </c>
      <c r="E37" s="12">
        <v>25</v>
      </c>
      <c r="F37" s="12">
        <v>47</v>
      </c>
      <c r="G37" s="12">
        <v>23</v>
      </c>
      <c r="H37" s="12">
        <v>24</v>
      </c>
      <c r="I37" s="12">
        <v>41</v>
      </c>
      <c r="J37" s="12">
        <v>21</v>
      </c>
      <c r="K37" s="12">
        <v>15</v>
      </c>
      <c r="L37" s="12">
        <v>6</v>
      </c>
      <c r="M37" s="12">
        <v>20</v>
      </c>
      <c r="N37" s="12">
        <v>16</v>
      </c>
      <c r="O37" s="12">
        <v>4</v>
      </c>
    </row>
    <row r="38" spans="1:15">
      <c r="A38" s="12">
        <v>22</v>
      </c>
      <c r="B38" s="13" t="s">
        <v>46</v>
      </c>
      <c r="C38" s="12">
        <v>28</v>
      </c>
      <c r="D38" s="12">
        <v>20</v>
      </c>
      <c r="E38" s="12">
        <v>8</v>
      </c>
      <c r="F38" s="12">
        <v>28</v>
      </c>
      <c r="G38" s="12">
        <v>20</v>
      </c>
      <c r="H38" s="12">
        <v>8</v>
      </c>
      <c r="I38" s="12">
        <v>28</v>
      </c>
      <c r="J38" s="12">
        <v>20</v>
      </c>
      <c r="K38" s="12">
        <v>12</v>
      </c>
      <c r="L38" s="12">
        <v>8</v>
      </c>
      <c r="M38" s="12">
        <v>8</v>
      </c>
      <c r="N38" s="12">
        <v>6</v>
      </c>
      <c r="O38" s="12">
        <v>2</v>
      </c>
    </row>
    <row r="39" spans="1:15">
      <c r="A39" s="12">
        <v>23</v>
      </c>
      <c r="B39" s="13" t="s">
        <v>47</v>
      </c>
      <c r="C39" s="12">
        <v>12</v>
      </c>
      <c r="D39" s="12">
        <v>6</v>
      </c>
      <c r="E39" s="12">
        <v>6</v>
      </c>
      <c r="F39" s="12">
        <v>10</v>
      </c>
      <c r="G39" s="12">
        <v>6</v>
      </c>
      <c r="H39" s="12">
        <v>4</v>
      </c>
      <c r="I39" s="12">
        <v>10</v>
      </c>
      <c r="J39" s="12">
        <v>6</v>
      </c>
      <c r="K39" s="12">
        <v>4</v>
      </c>
      <c r="L39" s="12">
        <v>2</v>
      </c>
      <c r="M39" s="12">
        <v>4</v>
      </c>
      <c r="N39" s="12">
        <v>2</v>
      </c>
      <c r="O39" s="12">
        <v>2</v>
      </c>
    </row>
    <row r="40" spans="1:15">
      <c r="A40" s="12">
        <v>24</v>
      </c>
      <c r="B40" s="13" t="s">
        <v>48</v>
      </c>
      <c r="C40" s="12">
        <v>65</v>
      </c>
      <c r="D40" s="12">
        <v>45</v>
      </c>
      <c r="E40" s="12">
        <v>20</v>
      </c>
      <c r="F40" s="12">
        <v>65</v>
      </c>
      <c r="G40" s="12">
        <v>45</v>
      </c>
      <c r="H40" s="12">
        <v>20</v>
      </c>
      <c r="I40" s="12">
        <v>65</v>
      </c>
      <c r="J40" s="12">
        <v>45</v>
      </c>
      <c r="K40" s="12">
        <v>24</v>
      </c>
      <c r="L40" s="12">
        <v>21</v>
      </c>
      <c r="M40" s="12">
        <v>20</v>
      </c>
      <c r="N40" s="12">
        <v>10</v>
      </c>
      <c r="O40" s="12">
        <v>10</v>
      </c>
    </row>
    <row r="41" spans="1:15">
      <c r="A41" s="12">
        <v>25</v>
      </c>
      <c r="B41" s="13" t="s">
        <v>49</v>
      </c>
      <c r="C41" s="12">
        <v>17</v>
      </c>
      <c r="D41" s="12">
        <v>8</v>
      </c>
      <c r="E41" s="12">
        <v>9</v>
      </c>
      <c r="F41" s="12">
        <v>17</v>
      </c>
      <c r="G41" s="12">
        <v>8</v>
      </c>
      <c r="H41" s="12">
        <v>9</v>
      </c>
      <c r="I41" s="12">
        <v>17</v>
      </c>
      <c r="J41" s="12">
        <v>8</v>
      </c>
      <c r="K41" s="12">
        <v>5</v>
      </c>
      <c r="L41" s="12">
        <v>3</v>
      </c>
      <c r="M41" s="12">
        <v>9</v>
      </c>
      <c r="N41" s="12">
        <v>5</v>
      </c>
      <c r="O41" s="12">
        <v>4</v>
      </c>
    </row>
    <row r="42" spans="1:15">
      <c r="A42" s="12">
        <v>26</v>
      </c>
      <c r="B42" s="18" t="s">
        <v>50</v>
      </c>
      <c r="C42" s="19">
        <f>C43+C44+C45+C46+C47+C48+C49</f>
        <v>362</v>
      </c>
      <c r="D42" s="19">
        <f>D43+D44+D45+D46+D47+D48+D49</f>
        <v>149</v>
      </c>
      <c r="E42" s="19">
        <f>E43+E44+E45+E46+E47+E48+E49</f>
        <v>213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1:15">
      <c r="A43" s="12">
        <v>27</v>
      </c>
      <c r="B43" s="13" t="s">
        <v>51</v>
      </c>
      <c r="C43" s="12">
        <v>114</v>
      </c>
      <c r="D43" s="12">
        <v>80</v>
      </c>
      <c r="E43" s="12">
        <v>34</v>
      </c>
      <c r="F43" s="12">
        <v>113</v>
      </c>
      <c r="G43" s="12">
        <v>80</v>
      </c>
      <c r="H43" s="12">
        <v>33</v>
      </c>
      <c r="I43" s="12">
        <v>97</v>
      </c>
      <c r="J43" s="12">
        <v>70</v>
      </c>
      <c r="K43" s="12">
        <v>58</v>
      </c>
      <c r="L43" s="12">
        <v>12</v>
      </c>
      <c r="M43" s="12">
        <v>27</v>
      </c>
      <c r="N43" s="12">
        <v>26</v>
      </c>
      <c r="O43" s="12">
        <v>1</v>
      </c>
    </row>
    <row r="44" spans="1:15">
      <c r="A44" s="12">
        <v>28</v>
      </c>
      <c r="B44" s="13" t="s">
        <v>52</v>
      </c>
      <c r="C44" s="12">
        <v>52</v>
      </c>
      <c r="D44" s="12">
        <v>7</v>
      </c>
      <c r="E44" s="12">
        <v>45</v>
      </c>
      <c r="F44" s="12">
        <v>21</v>
      </c>
      <c r="G44" s="12">
        <v>7</v>
      </c>
      <c r="H44" s="12">
        <v>14</v>
      </c>
      <c r="I44" s="12">
        <v>21</v>
      </c>
      <c r="J44" s="12">
        <v>7</v>
      </c>
      <c r="K44" s="12">
        <v>5</v>
      </c>
      <c r="L44" s="12">
        <v>2</v>
      </c>
      <c r="M44" s="12">
        <v>14</v>
      </c>
      <c r="N44" s="12">
        <v>10</v>
      </c>
      <c r="O44" s="12">
        <v>4</v>
      </c>
    </row>
    <row r="45" spans="1:15">
      <c r="A45" s="12">
        <v>29</v>
      </c>
      <c r="B45" s="13" t="s">
        <v>53</v>
      </c>
      <c r="C45" s="12">
        <v>53</v>
      </c>
      <c r="D45" s="12">
        <v>16</v>
      </c>
      <c r="E45" s="12">
        <v>37</v>
      </c>
      <c r="F45" s="12">
        <v>53</v>
      </c>
      <c r="G45" s="12">
        <v>16</v>
      </c>
      <c r="H45" s="12">
        <v>37</v>
      </c>
      <c r="I45" s="12">
        <v>53</v>
      </c>
      <c r="J45" s="12">
        <v>16</v>
      </c>
      <c r="K45" s="12">
        <v>8</v>
      </c>
      <c r="L45" s="12">
        <v>8</v>
      </c>
      <c r="M45" s="12">
        <v>37</v>
      </c>
      <c r="N45" s="12">
        <v>21</v>
      </c>
      <c r="O45" s="12">
        <v>16</v>
      </c>
    </row>
    <row r="46" spans="1:15">
      <c r="A46" s="12">
        <v>30</v>
      </c>
      <c r="B46" s="13" t="s">
        <v>54</v>
      </c>
      <c r="C46" s="12">
        <v>9</v>
      </c>
      <c r="D46" s="12">
        <v>0</v>
      </c>
      <c r="E46" s="12">
        <v>9</v>
      </c>
      <c r="F46" s="12">
        <v>5</v>
      </c>
      <c r="G46" s="12">
        <v>0</v>
      </c>
      <c r="H46" s="12">
        <v>5</v>
      </c>
      <c r="I46" s="12">
        <v>5</v>
      </c>
      <c r="J46" s="12">
        <v>0</v>
      </c>
      <c r="K46" s="12">
        <v>0</v>
      </c>
      <c r="L46" s="12">
        <v>0</v>
      </c>
      <c r="M46" s="12">
        <v>5</v>
      </c>
      <c r="N46" s="12">
        <v>5</v>
      </c>
      <c r="O46" s="12">
        <v>0</v>
      </c>
    </row>
    <row r="47" spans="1:15">
      <c r="A47" s="12">
        <v>31</v>
      </c>
      <c r="B47" s="13" t="s">
        <v>55</v>
      </c>
      <c r="C47" s="12">
        <v>58</v>
      </c>
      <c r="D47" s="12">
        <v>17</v>
      </c>
      <c r="E47" s="12">
        <v>41</v>
      </c>
      <c r="F47" s="12">
        <v>50</v>
      </c>
      <c r="G47" s="12">
        <v>17</v>
      </c>
      <c r="H47" s="12">
        <v>33</v>
      </c>
      <c r="I47" s="12">
        <v>47</v>
      </c>
      <c r="J47" s="12">
        <v>17</v>
      </c>
      <c r="K47" s="12">
        <v>11</v>
      </c>
      <c r="L47" s="12">
        <v>6</v>
      </c>
      <c r="M47" s="12">
        <v>30</v>
      </c>
      <c r="N47" s="12">
        <v>21</v>
      </c>
      <c r="O47" s="12">
        <v>9</v>
      </c>
    </row>
    <row r="48" spans="1:15">
      <c r="A48" s="12">
        <v>32</v>
      </c>
      <c r="B48" s="13" t="s">
        <v>56</v>
      </c>
      <c r="C48" s="12">
        <v>64</v>
      </c>
      <c r="D48" s="12">
        <v>29</v>
      </c>
      <c r="E48" s="12">
        <v>35</v>
      </c>
      <c r="F48" s="12">
        <v>52</v>
      </c>
      <c r="G48" s="12">
        <v>21</v>
      </c>
      <c r="H48" s="12">
        <v>31</v>
      </c>
      <c r="I48" s="12">
        <v>52</v>
      </c>
      <c r="J48" s="12">
        <v>21</v>
      </c>
      <c r="K48" s="12">
        <v>18</v>
      </c>
      <c r="L48" s="12">
        <v>3</v>
      </c>
      <c r="M48" s="12">
        <v>31</v>
      </c>
      <c r="N48" s="12">
        <v>27</v>
      </c>
      <c r="O48" s="12">
        <v>4</v>
      </c>
    </row>
    <row r="49" spans="1:15">
      <c r="A49" s="12">
        <v>33</v>
      </c>
      <c r="B49" s="13" t="s">
        <v>57</v>
      </c>
      <c r="C49" s="12">
        <v>12</v>
      </c>
      <c r="D49" s="12">
        <v>0</v>
      </c>
      <c r="E49" s="12">
        <v>12</v>
      </c>
      <c r="F49" s="12">
        <v>5</v>
      </c>
      <c r="G49" s="12">
        <v>0</v>
      </c>
      <c r="H49" s="12">
        <v>5</v>
      </c>
      <c r="I49" s="12">
        <v>5</v>
      </c>
      <c r="J49" s="12">
        <v>0</v>
      </c>
      <c r="K49" s="12">
        <v>0</v>
      </c>
      <c r="L49" s="12">
        <v>0</v>
      </c>
      <c r="M49" s="12">
        <v>5</v>
      </c>
      <c r="N49" s="12">
        <v>5</v>
      </c>
      <c r="O49" s="12">
        <v>0</v>
      </c>
    </row>
    <row r="50" spans="1:15">
      <c r="A50" s="12">
        <v>34</v>
      </c>
      <c r="B50" s="18" t="s">
        <v>58</v>
      </c>
      <c r="C50" s="19">
        <f>C51+C52+C53+C54+C55+C56+C57+C58</f>
        <v>270</v>
      </c>
      <c r="D50" s="19">
        <f>D51+D52+D53+D54+D55+D56+D57+D58</f>
        <v>123</v>
      </c>
      <c r="E50" s="19">
        <f>E51+E52+E53+E54+E55+E56+E57+E58</f>
        <v>147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>
      <c r="A51" s="12">
        <v>35</v>
      </c>
      <c r="B51" s="13" t="s">
        <v>59</v>
      </c>
      <c r="C51" s="12">
        <v>53</v>
      </c>
      <c r="D51" s="12">
        <v>37</v>
      </c>
      <c r="E51" s="12">
        <v>16</v>
      </c>
      <c r="F51" s="12">
        <v>53</v>
      </c>
      <c r="G51" s="12">
        <v>37</v>
      </c>
      <c r="H51" s="12">
        <v>16</v>
      </c>
      <c r="I51" s="12">
        <v>48</v>
      </c>
      <c r="J51" s="12">
        <v>36</v>
      </c>
      <c r="K51" s="12">
        <v>25</v>
      </c>
      <c r="L51" s="12">
        <v>11</v>
      </c>
      <c r="M51" s="12">
        <v>12</v>
      </c>
      <c r="N51" s="12">
        <v>11</v>
      </c>
      <c r="O51" s="12">
        <v>1</v>
      </c>
    </row>
    <row r="52" spans="1:15">
      <c r="A52" s="12">
        <v>36</v>
      </c>
      <c r="B52" s="13" t="s">
        <v>60</v>
      </c>
      <c r="C52" s="12">
        <v>45</v>
      </c>
      <c r="D52" s="12">
        <v>23</v>
      </c>
      <c r="E52" s="12">
        <v>22</v>
      </c>
      <c r="F52" s="12">
        <v>45</v>
      </c>
      <c r="G52" s="12">
        <v>23</v>
      </c>
      <c r="H52" s="12">
        <v>22</v>
      </c>
      <c r="I52" s="12">
        <v>44</v>
      </c>
      <c r="J52" s="12">
        <v>23</v>
      </c>
      <c r="K52" s="12">
        <v>15</v>
      </c>
      <c r="L52" s="12">
        <v>8</v>
      </c>
      <c r="M52" s="12">
        <v>21</v>
      </c>
      <c r="N52" s="12">
        <v>16</v>
      </c>
      <c r="O52" s="12">
        <v>5</v>
      </c>
    </row>
    <row r="53" spans="1:15">
      <c r="A53" s="12">
        <v>37</v>
      </c>
      <c r="B53" s="13" t="s">
        <v>61</v>
      </c>
      <c r="C53" s="12">
        <v>25</v>
      </c>
      <c r="D53" s="12">
        <v>13</v>
      </c>
      <c r="E53" s="12">
        <v>12</v>
      </c>
      <c r="F53" s="12">
        <v>25</v>
      </c>
      <c r="G53" s="12">
        <v>13</v>
      </c>
      <c r="H53" s="12">
        <v>12</v>
      </c>
      <c r="I53" s="12">
        <v>24</v>
      </c>
      <c r="J53" s="12">
        <v>12</v>
      </c>
      <c r="K53" s="12">
        <v>9</v>
      </c>
      <c r="L53" s="12">
        <v>3</v>
      </c>
      <c r="M53" s="12">
        <v>12</v>
      </c>
      <c r="N53" s="12">
        <v>11</v>
      </c>
      <c r="O53" s="12">
        <v>1</v>
      </c>
    </row>
    <row r="54" spans="1:15">
      <c r="A54" s="12">
        <v>38</v>
      </c>
      <c r="B54" s="13" t="s">
        <v>62</v>
      </c>
      <c r="C54" s="12">
        <v>27</v>
      </c>
      <c r="D54" s="12">
        <v>3</v>
      </c>
      <c r="E54" s="12">
        <v>24</v>
      </c>
      <c r="F54" s="12">
        <v>2</v>
      </c>
      <c r="G54" s="12">
        <v>1</v>
      </c>
      <c r="H54" s="12">
        <v>1</v>
      </c>
      <c r="I54" s="12">
        <v>2</v>
      </c>
      <c r="J54" s="12">
        <v>1</v>
      </c>
      <c r="K54" s="12">
        <v>1</v>
      </c>
      <c r="L54" s="12">
        <v>0</v>
      </c>
      <c r="M54" s="12">
        <v>1</v>
      </c>
      <c r="N54" s="12">
        <v>1</v>
      </c>
      <c r="O54" s="12">
        <v>0</v>
      </c>
    </row>
    <row r="55" spans="1:15">
      <c r="A55" s="12">
        <v>39</v>
      </c>
      <c r="B55" s="13" t="s">
        <v>63</v>
      </c>
      <c r="C55" s="12">
        <v>19</v>
      </c>
      <c r="D55" s="12">
        <v>9</v>
      </c>
      <c r="E55" s="12">
        <v>10</v>
      </c>
      <c r="F55" s="12">
        <v>19</v>
      </c>
      <c r="G55" s="12">
        <v>9</v>
      </c>
      <c r="H55" s="12">
        <v>10</v>
      </c>
      <c r="I55" s="12">
        <v>19</v>
      </c>
      <c r="J55" s="12">
        <v>9</v>
      </c>
      <c r="K55" s="12">
        <v>7</v>
      </c>
      <c r="L55" s="12">
        <v>2</v>
      </c>
      <c r="M55" s="12">
        <v>10</v>
      </c>
      <c r="N55" s="12">
        <v>7</v>
      </c>
      <c r="O55" s="12">
        <v>3</v>
      </c>
    </row>
    <row r="56" spans="1:15">
      <c r="A56" s="12">
        <v>40</v>
      </c>
      <c r="B56" s="13" t="s">
        <v>64</v>
      </c>
      <c r="C56" s="12">
        <v>66</v>
      </c>
      <c r="D56" s="12">
        <v>30</v>
      </c>
      <c r="E56" s="12">
        <v>36</v>
      </c>
      <c r="F56" s="12">
        <v>55</v>
      </c>
      <c r="G56" s="12">
        <v>28</v>
      </c>
      <c r="H56" s="12">
        <v>27</v>
      </c>
      <c r="I56" s="12">
        <v>55</v>
      </c>
      <c r="J56" s="12">
        <v>28</v>
      </c>
      <c r="K56" s="12">
        <v>24</v>
      </c>
      <c r="L56" s="12">
        <v>4</v>
      </c>
      <c r="M56" s="12">
        <v>27</v>
      </c>
      <c r="N56" s="12">
        <v>19</v>
      </c>
      <c r="O56" s="12">
        <v>8</v>
      </c>
    </row>
    <row r="57" spans="1:15">
      <c r="A57" s="12">
        <v>41</v>
      </c>
      <c r="B57" s="13" t="s">
        <v>65</v>
      </c>
      <c r="C57" s="12">
        <v>15</v>
      </c>
      <c r="D57" s="12">
        <v>8</v>
      </c>
      <c r="E57" s="12">
        <v>7</v>
      </c>
      <c r="F57" s="12">
        <v>15</v>
      </c>
      <c r="G57" s="12">
        <v>8</v>
      </c>
      <c r="H57" s="12">
        <v>7</v>
      </c>
      <c r="I57" s="12">
        <v>14</v>
      </c>
      <c r="J57" s="12">
        <v>8</v>
      </c>
      <c r="K57" s="12">
        <v>5</v>
      </c>
      <c r="L57" s="12">
        <v>3</v>
      </c>
      <c r="M57" s="12">
        <v>6</v>
      </c>
      <c r="N57" s="12">
        <v>4</v>
      </c>
      <c r="O57" s="12">
        <v>2</v>
      </c>
    </row>
    <row r="58" spans="1:15">
      <c r="A58" s="12">
        <v>42</v>
      </c>
      <c r="B58" s="13" t="s">
        <v>66</v>
      </c>
      <c r="C58" s="12">
        <v>20</v>
      </c>
      <c r="D58" s="12">
        <v>0</v>
      </c>
      <c r="E58" s="12">
        <v>20</v>
      </c>
      <c r="F58" s="12">
        <v>9</v>
      </c>
      <c r="G58" s="12">
        <v>0</v>
      </c>
      <c r="H58" s="12">
        <v>9</v>
      </c>
      <c r="I58" s="12">
        <v>4</v>
      </c>
      <c r="J58" s="12">
        <v>0</v>
      </c>
      <c r="K58" s="12">
        <v>0</v>
      </c>
      <c r="L58" s="12">
        <v>0</v>
      </c>
      <c r="M58" s="12">
        <v>4</v>
      </c>
      <c r="N58" s="12">
        <v>3</v>
      </c>
      <c r="O58" s="12">
        <v>1</v>
      </c>
    </row>
    <row r="59" spans="1:15">
      <c r="A59" s="12">
        <v>43</v>
      </c>
      <c r="B59" s="18" t="s">
        <v>67</v>
      </c>
      <c r="C59" s="19">
        <f>C60+C61+C62+C63+C64+C65</f>
        <v>186</v>
      </c>
      <c r="D59" s="19">
        <f>D60+D61+D62+D63+D64+D65</f>
        <v>82</v>
      </c>
      <c r="E59" s="19">
        <f>E60+E61+E62+E63+E64+E65</f>
        <v>104</v>
      </c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1:15">
      <c r="A60" s="12">
        <v>44</v>
      </c>
      <c r="B60" s="13" t="s">
        <v>68</v>
      </c>
      <c r="C60" s="12">
        <v>6</v>
      </c>
      <c r="D60" s="12">
        <v>3</v>
      </c>
      <c r="E60" s="12">
        <v>3</v>
      </c>
      <c r="F60" s="12">
        <v>6</v>
      </c>
      <c r="G60" s="12">
        <v>3</v>
      </c>
      <c r="H60" s="12">
        <v>3</v>
      </c>
      <c r="I60" s="12">
        <v>5</v>
      </c>
      <c r="J60" s="12">
        <v>3</v>
      </c>
      <c r="K60" s="12">
        <v>3</v>
      </c>
      <c r="L60" s="12">
        <v>0</v>
      </c>
      <c r="M60" s="12">
        <v>2</v>
      </c>
      <c r="N60" s="12">
        <v>2</v>
      </c>
      <c r="O60" s="12">
        <v>0</v>
      </c>
    </row>
    <row r="61" spans="1:15">
      <c r="A61" s="12">
        <v>45</v>
      </c>
      <c r="B61" s="13" t="s">
        <v>69</v>
      </c>
      <c r="C61" s="12">
        <v>79</v>
      </c>
      <c r="D61" s="12">
        <v>40</v>
      </c>
      <c r="E61" s="12">
        <v>39</v>
      </c>
      <c r="F61" s="12">
        <v>79</v>
      </c>
      <c r="G61" s="12">
        <v>40</v>
      </c>
      <c r="H61" s="12">
        <v>39</v>
      </c>
      <c r="I61" s="12">
        <v>48</v>
      </c>
      <c r="J61" s="12">
        <v>21</v>
      </c>
      <c r="K61" s="12">
        <v>15</v>
      </c>
      <c r="L61" s="12">
        <v>6</v>
      </c>
      <c r="M61" s="12">
        <v>27</v>
      </c>
      <c r="N61" s="12">
        <v>22</v>
      </c>
      <c r="O61" s="12">
        <v>5</v>
      </c>
    </row>
    <row r="62" spans="1:15">
      <c r="A62" s="12">
        <v>46</v>
      </c>
      <c r="B62" s="13" t="s">
        <v>70</v>
      </c>
      <c r="C62" s="12">
        <v>21</v>
      </c>
      <c r="D62" s="12">
        <v>10</v>
      </c>
      <c r="E62" s="12">
        <v>11</v>
      </c>
      <c r="F62" s="12">
        <v>21</v>
      </c>
      <c r="G62" s="12">
        <v>10</v>
      </c>
      <c r="H62" s="12">
        <v>11</v>
      </c>
      <c r="I62" s="12">
        <v>18</v>
      </c>
      <c r="J62" s="12">
        <v>7</v>
      </c>
      <c r="K62" s="12">
        <v>4</v>
      </c>
      <c r="L62" s="12">
        <v>3</v>
      </c>
      <c r="M62" s="12">
        <v>11</v>
      </c>
      <c r="N62" s="12">
        <v>6</v>
      </c>
      <c r="O62" s="12">
        <v>5</v>
      </c>
    </row>
    <row r="63" spans="1:15">
      <c r="A63" s="12">
        <v>47</v>
      </c>
      <c r="B63" s="13" t="s">
        <v>71</v>
      </c>
      <c r="C63" s="12">
        <v>20</v>
      </c>
      <c r="D63" s="12">
        <v>10</v>
      </c>
      <c r="E63" s="12">
        <v>10</v>
      </c>
      <c r="F63" s="12">
        <v>20</v>
      </c>
      <c r="G63" s="12">
        <v>10</v>
      </c>
      <c r="H63" s="12">
        <v>10</v>
      </c>
      <c r="I63" s="12">
        <v>18</v>
      </c>
      <c r="J63" s="12">
        <v>9</v>
      </c>
      <c r="K63" s="12">
        <v>5</v>
      </c>
      <c r="L63" s="12">
        <v>4</v>
      </c>
      <c r="M63" s="12">
        <v>9</v>
      </c>
      <c r="N63" s="12">
        <v>5</v>
      </c>
      <c r="O63" s="12">
        <v>4</v>
      </c>
    </row>
    <row r="64" spans="1:15">
      <c r="A64" s="12">
        <v>48</v>
      </c>
      <c r="B64" s="13" t="s">
        <v>72</v>
      </c>
      <c r="C64" s="12">
        <v>48</v>
      </c>
      <c r="D64" s="12">
        <v>15</v>
      </c>
      <c r="E64" s="12">
        <v>33</v>
      </c>
      <c r="F64" s="12">
        <v>49</v>
      </c>
      <c r="G64" s="12">
        <v>15</v>
      </c>
      <c r="H64" s="12">
        <v>34</v>
      </c>
      <c r="I64" s="12">
        <v>35</v>
      </c>
      <c r="J64" s="12">
        <v>10</v>
      </c>
      <c r="K64" s="12">
        <v>6</v>
      </c>
      <c r="L64" s="12">
        <v>4</v>
      </c>
      <c r="M64" s="12">
        <v>25</v>
      </c>
      <c r="N64" s="12">
        <v>19</v>
      </c>
      <c r="O64" s="12">
        <v>6</v>
      </c>
    </row>
    <row r="65" spans="1:15">
      <c r="A65" s="12">
        <v>49</v>
      </c>
      <c r="B65" s="13" t="s">
        <v>73</v>
      </c>
      <c r="C65" s="12">
        <v>12</v>
      </c>
      <c r="D65" s="12">
        <v>4</v>
      </c>
      <c r="E65" s="12">
        <v>8</v>
      </c>
      <c r="F65" s="12">
        <v>12</v>
      </c>
      <c r="G65" s="12">
        <v>4</v>
      </c>
      <c r="H65" s="12">
        <v>8</v>
      </c>
      <c r="I65" s="12">
        <v>12</v>
      </c>
      <c r="J65" s="12">
        <v>4</v>
      </c>
      <c r="K65" s="12">
        <v>2</v>
      </c>
      <c r="L65" s="12">
        <v>2</v>
      </c>
      <c r="M65" s="12">
        <v>8</v>
      </c>
      <c r="N65" s="12">
        <v>5</v>
      </c>
      <c r="O65" s="12">
        <v>3</v>
      </c>
    </row>
    <row r="66" spans="1:15">
      <c r="A66" s="12">
        <v>50</v>
      </c>
      <c r="B66" s="18" t="s">
        <v>74</v>
      </c>
      <c r="C66" s="19">
        <f>C67+C68+C69+C70</f>
        <v>144</v>
      </c>
      <c r="D66" s="20">
        <f>D67+D68+D69+D70</f>
        <v>42</v>
      </c>
      <c r="E66" s="19">
        <f>E67+E68+E69+E70</f>
        <v>102</v>
      </c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1:15">
      <c r="A67" s="12">
        <v>51</v>
      </c>
      <c r="B67" s="13" t="s">
        <v>75</v>
      </c>
      <c r="C67" s="12">
        <v>51</v>
      </c>
      <c r="D67" s="12">
        <v>10</v>
      </c>
      <c r="E67" s="12">
        <v>41</v>
      </c>
      <c r="F67" s="12">
        <v>51</v>
      </c>
      <c r="G67" s="12">
        <v>10</v>
      </c>
      <c r="H67" s="12">
        <v>41</v>
      </c>
      <c r="I67" s="12">
        <v>51</v>
      </c>
      <c r="J67" s="12">
        <v>10</v>
      </c>
      <c r="K67" s="12">
        <v>5</v>
      </c>
      <c r="L67" s="12">
        <v>5</v>
      </c>
      <c r="M67" s="12">
        <v>41</v>
      </c>
      <c r="N67" s="12">
        <v>25</v>
      </c>
      <c r="O67" s="12">
        <v>16</v>
      </c>
    </row>
    <row r="68" spans="1:15">
      <c r="A68" s="12">
        <v>52</v>
      </c>
      <c r="B68" s="13" t="s">
        <v>76</v>
      </c>
      <c r="C68" s="12">
        <v>36</v>
      </c>
      <c r="D68" s="12">
        <v>11</v>
      </c>
      <c r="E68" s="12">
        <v>25</v>
      </c>
      <c r="F68" s="12">
        <v>35</v>
      </c>
      <c r="G68" s="12">
        <v>11</v>
      </c>
      <c r="H68" s="12">
        <v>24</v>
      </c>
      <c r="I68" s="12">
        <v>35</v>
      </c>
      <c r="J68" s="12">
        <v>11</v>
      </c>
      <c r="K68" s="12">
        <v>10</v>
      </c>
      <c r="L68" s="12">
        <v>1</v>
      </c>
      <c r="M68" s="12">
        <v>24</v>
      </c>
      <c r="N68" s="12">
        <v>20</v>
      </c>
      <c r="O68" s="12">
        <v>4</v>
      </c>
    </row>
    <row r="69" spans="1:15">
      <c r="A69" s="12">
        <v>53</v>
      </c>
      <c r="B69" s="13" t="s">
        <v>77</v>
      </c>
      <c r="C69" s="12">
        <v>39</v>
      </c>
      <c r="D69" s="12">
        <v>12</v>
      </c>
      <c r="E69" s="12">
        <v>27</v>
      </c>
      <c r="F69" s="12">
        <v>34</v>
      </c>
      <c r="G69" s="12">
        <v>12</v>
      </c>
      <c r="H69" s="12">
        <v>22</v>
      </c>
      <c r="I69" s="12">
        <v>34</v>
      </c>
      <c r="J69" s="12">
        <v>12</v>
      </c>
      <c r="K69" s="12">
        <v>9</v>
      </c>
      <c r="L69" s="12">
        <v>3</v>
      </c>
      <c r="M69" s="12">
        <v>22</v>
      </c>
      <c r="N69" s="12">
        <v>20</v>
      </c>
      <c r="O69" s="12">
        <v>2</v>
      </c>
    </row>
    <row r="70" spans="1:15">
      <c r="A70" s="12">
        <v>54</v>
      </c>
      <c r="B70" s="13" t="s">
        <v>78</v>
      </c>
      <c r="C70" s="12">
        <v>18</v>
      </c>
      <c r="D70" s="12">
        <v>9</v>
      </c>
      <c r="E70" s="12">
        <v>9</v>
      </c>
      <c r="F70" s="12">
        <v>18</v>
      </c>
      <c r="G70" s="12">
        <v>9</v>
      </c>
      <c r="H70" s="12">
        <v>9</v>
      </c>
      <c r="I70" s="12">
        <v>16</v>
      </c>
      <c r="J70" s="12">
        <v>8</v>
      </c>
      <c r="K70" s="12">
        <v>6</v>
      </c>
      <c r="L70" s="12">
        <v>2</v>
      </c>
      <c r="M70" s="12">
        <v>8</v>
      </c>
      <c r="N70" s="12">
        <v>6</v>
      </c>
      <c r="O70" s="12">
        <v>2</v>
      </c>
    </row>
    <row r="71" spans="1:15">
      <c r="A71" s="12">
        <v>55</v>
      </c>
      <c r="B71" s="18" t="s">
        <v>79</v>
      </c>
      <c r="C71" s="19">
        <f>C72+C73+C74+C75+C76+C77+C78+C79+C80+C81</f>
        <v>485</v>
      </c>
      <c r="D71" s="19">
        <f>D72+D73+D74+D75+D76+D77+D78+D79+D80+D81</f>
        <v>201</v>
      </c>
      <c r="E71" s="19">
        <f>E72+E73+E74+E75+E76+E77+E78+E79+E80+E81</f>
        <v>284</v>
      </c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>
      <c r="A72" s="12">
        <v>56</v>
      </c>
      <c r="B72" s="13" t="s">
        <v>80</v>
      </c>
      <c r="C72" s="12">
        <v>53</v>
      </c>
      <c r="D72" s="12">
        <v>38</v>
      </c>
      <c r="E72" s="12">
        <v>15</v>
      </c>
      <c r="F72" s="12">
        <v>53</v>
      </c>
      <c r="G72" s="12">
        <v>38</v>
      </c>
      <c r="H72" s="12">
        <v>15</v>
      </c>
      <c r="I72" s="12">
        <v>40</v>
      </c>
      <c r="J72" s="12">
        <v>29</v>
      </c>
      <c r="K72" s="12">
        <v>19</v>
      </c>
      <c r="L72" s="12">
        <v>10</v>
      </c>
      <c r="M72" s="12">
        <v>11</v>
      </c>
      <c r="N72" s="12">
        <v>10</v>
      </c>
      <c r="O72" s="12">
        <v>1</v>
      </c>
    </row>
    <row r="73" spans="1:15">
      <c r="A73" s="12">
        <v>57</v>
      </c>
      <c r="B73" s="13" t="s">
        <v>81</v>
      </c>
      <c r="C73" s="12">
        <v>9</v>
      </c>
      <c r="D73" s="12">
        <v>0</v>
      </c>
      <c r="E73" s="12">
        <v>9</v>
      </c>
      <c r="F73" s="12">
        <v>5</v>
      </c>
      <c r="G73" s="12">
        <v>0</v>
      </c>
      <c r="H73" s="12">
        <v>5</v>
      </c>
      <c r="I73" s="12">
        <v>5</v>
      </c>
      <c r="J73" s="12">
        <v>0</v>
      </c>
      <c r="K73" s="12">
        <v>0</v>
      </c>
      <c r="L73" s="12">
        <v>0</v>
      </c>
      <c r="M73" s="12">
        <v>5</v>
      </c>
      <c r="N73" s="12">
        <v>5</v>
      </c>
      <c r="O73" s="12">
        <v>0</v>
      </c>
    </row>
    <row r="74" spans="1:15">
      <c r="A74" s="12">
        <v>58</v>
      </c>
      <c r="B74" s="13" t="s">
        <v>82</v>
      </c>
      <c r="C74" s="12">
        <v>41</v>
      </c>
      <c r="D74" s="12">
        <v>20</v>
      </c>
      <c r="E74" s="12">
        <v>21</v>
      </c>
      <c r="F74" s="12">
        <v>42</v>
      </c>
      <c r="G74" s="12">
        <v>20</v>
      </c>
      <c r="H74" s="12">
        <v>22</v>
      </c>
      <c r="I74" s="12">
        <v>39</v>
      </c>
      <c r="J74" s="12">
        <v>18</v>
      </c>
      <c r="K74" s="12">
        <v>14</v>
      </c>
      <c r="L74" s="12">
        <v>4</v>
      </c>
      <c r="M74" s="12">
        <v>21</v>
      </c>
      <c r="N74" s="12">
        <v>12</v>
      </c>
      <c r="O74" s="12">
        <v>9</v>
      </c>
    </row>
    <row r="75" spans="1:15">
      <c r="A75" s="12">
        <v>59</v>
      </c>
      <c r="B75" s="13" t="s">
        <v>83</v>
      </c>
      <c r="C75" s="12">
        <v>41</v>
      </c>
      <c r="D75" s="12">
        <v>20</v>
      </c>
      <c r="E75" s="12">
        <v>21</v>
      </c>
      <c r="F75" s="12">
        <v>39</v>
      </c>
      <c r="G75" s="12">
        <v>19</v>
      </c>
      <c r="H75" s="12">
        <v>20</v>
      </c>
      <c r="I75" s="12">
        <v>35</v>
      </c>
      <c r="J75" s="12">
        <v>19</v>
      </c>
      <c r="K75" s="12">
        <v>14</v>
      </c>
      <c r="L75" s="12">
        <v>5</v>
      </c>
      <c r="M75" s="12">
        <v>16</v>
      </c>
      <c r="N75" s="12">
        <v>14</v>
      </c>
      <c r="O75" s="12">
        <v>2</v>
      </c>
    </row>
    <row r="76" spans="1:15">
      <c r="A76" s="12">
        <v>60</v>
      </c>
      <c r="B76" s="13" t="s">
        <v>84</v>
      </c>
      <c r="C76" s="12">
        <v>70</v>
      </c>
      <c r="D76" s="12">
        <v>35</v>
      </c>
      <c r="E76" s="12">
        <v>35</v>
      </c>
      <c r="F76" s="12">
        <v>69</v>
      </c>
      <c r="G76" s="12">
        <v>34</v>
      </c>
      <c r="H76" s="12">
        <v>35</v>
      </c>
      <c r="I76" s="12">
        <v>65</v>
      </c>
      <c r="J76" s="12">
        <v>30</v>
      </c>
      <c r="K76" s="12">
        <v>16</v>
      </c>
      <c r="L76" s="12">
        <v>14</v>
      </c>
      <c r="M76" s="12">
        <v>35</v>
      </c>
      <c r="N76" s="12">
        <v>29</v>
      </c>
      <c r="O76" s="12">
        <v>6</v>
      </c>
    </row>
    <row r="77" spans="1:15">
      <c r="A77" s="12">
        <v>61</v>
      </c>
      <c r="B77" s="13" t="s">
        <v>85</v>
      </c>
      <c r="C77" s="12">
        <v>46</v>
      </c>
      <c r="D77" s="12">
        <v>23</v>
      </c>
      <c r="E77" s="12">
        <v>23</v>
      </c>
      <c r="F77" s="12">
        <v>40</v>
      </c>
      <c r="G77" s="12">
        <v>17</v>
      </c>
      <c r="H77" s="12">
        <v>23</v>
      </c>
      <c r="I77" s="12">
        <v>38</v>
      </c>
      <c r="J77" s="12">
        <v>16</v>
      </c>
      <c r="K77" s="12">
        <v>10</v>
      </c>
      <c r="L77" s="12">
        <v>6</v>
      </c>
      <c r="M77" s="12">
        <v>22</v>
      </c>
      <c r="N77" s="12">
        <v>17</v>
      </c>
      <c r="O77" s="12">
        <v>5</v>
      </c>
    </row>
    <row r="78" spans="1:15">
      <c r="A78" s="12">
        <v>62</v>
      </c>
      <c r="B78" s="13" t="s">
        <v>86</v>
      </c>
      <c r="C78" s="12">
        <v>24</v>
      </c>
      <c r="D78" s="12">
        <v>4</v>
      </c>
      <c r="E78" s="12">
        <v>20</v>
      </c>
      <c r="F78" s="12">
        <v>24</v>
      </c>
      <c r="G78" s="12">
        <v>4</v>
      </c>
      <c r="H78" s="12">
        <v>20</v>
      </c>
      <c r="I78" s="12">
        <v>24</v>
      </c>
      <c r="J78" s="12">
        <v>4</v>
      </c>
      <c r="K78" s="12">
        <v>4</v>
      </c>
      <c r="L78" s="12">
        <v>0</v>
      </c>
      <c r="M78" s="12">
        <v>20</v>
      </c>
      <c r="N78" s="12">
        <v>13</v>
      </c>
      <c r="O78" s="12">
        <v>7</v>
      </c>
    </row>
    <row r="79" spans="1:15">
      <c r="A79" s="12">
        <v>63</v>
      </c>
      <c r="B79" s="13" t="s">
        <v>87</v>
      </c>
      <c r="C79" s="12">
        <v>31</v>
      </c>
      <c r="D79" s="12">
        <v>9</v>
      </c>
      <c r="E79" s="12">
        <v>22</v>
      </c>
      <c r="F79" s="12">
        <v>25</v>
      </c>
      <c r="G79" s="12">
        <v>9</v>
      </c>
      <c r="H79" s="12">
        <v>16</v>
      </c>
      <c r="I79" s="12">
        <v>24</v>
      </c>
      <c r="J79" s="12">
        <v>9</v>
      </c>
      <c r="K79" s="12">
        <v>7</v>
      </c>
      <c r="L79" s="12">
        <v>2</v>
      </c>
      <c r="M79" s="12">
        <v>15</v>
      </c>
      <c r="N79" s="12">
        <v>9</v>
      </c>
      <c r="O79" s="12">
        <v>6</v>
      </c>
    </row>
    <row r="80" spans="1:15">
      <c r="A80" s="12">
        <v>64</v>
      </c>
      <c r="B80" s="13" t="s">
        <v>88</v>
      </c>
      <c r="C80" s="12">
        <v>90</v>
      </c>
      <c r="D80" s="12">
        <v>27</v>
      </c>
      <c r="E80" s="12">
        <v>63</v>
      </c>
      <c r="F80" s="12">
        <v>90</v>
      </c>
      <c r="G80" s="12">
        <v>27</v>
      </c>
      <c r="H80" s="12">
        <v>63</v>
      </c>
      <c r="I80" s="12">
        <v>66</v>
      </c>
      <c r="J80" s="12">
        <v>26</v>
      </c>
      <c r="K80" s="12">
        <v>14</v>
      </c>
      <c r="L80" s="12">
        <v>12</v>
      </c>
      <c r="M80" s="12">
        <v>40</v>
      </c>
      <c r="N80" s="12">
        <v>28</v>
      </c>
      <c r="O80" s="12">
        <v>12</v>
      </c>
    </row>
    <row r="81" spans="1:16">
      <c r="A81" s="12">
        <v>65</v>
      </c>
      <c r="B81" s="13" t="s">
        <v>89</v>
      </c>
      <c r="C81" s="12">
        <v>80</v>
      </c>
      <c r="D81" s="12">
        <v>25</v>
      </c>
      <c r="E81" s="12">
        <v>55</v>
      </c>
      <c r="F81" s="12">
        <v>69</v>
      </c>
      <c r="G81" s="12">
        <v>23</v>
      </c>
      <c r="H81" s="12">
        <v>46</v>
      </c>
      <c r="I81" s="12">
        <v>68</v>
      </c>
      <c r="J81" s="12">
        <v>23</v>
      </c>
      <c r="K81" s="12">
        <v>7</v>
      </c>
      <c r="L81" s="12">
        <v>16</v>
      </c>
      <c r="M81" s="12">
        <v>45</v>
      </c>
      <c r="N81" s="12">
        <v>30</v>
      </c>
      <c r="O81" s="12">
        <v>15</v>
      </c>
    </row>
    <row r="82" spans="1:16">
      <c r="A82" s="12">
        <v>66</v>
      </c>
      <c r="B82" s="18" t="s">
        <v>90</v>
      </c>
      <c r="C82" s="19">
        <f>C83+C84+C85+C86+C87+C88</f>
        <v>137</v>
      </c>
      <c r="D82" s="19">
        <f>D83+D84+D85+D86+D87+D88</f>
        <v>50</v>
      </c>
      <c r="E82" s="19">
        <f>E83+E84+E85+E86+E87+E88</f>
        <v>87</v>
      </c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1:16">
      <c r="A83" s="12">
        <v>67</v>
      </c>
      <c r="B83" s="13" t="s">
        <v>91</v>
      </c>
      <c r="C83" s="12">
        <v>22</v>
      </c>
      <c r="D83" s="12">
        <v>14</v>
      </c>
      <c r="E83" s="12">
        <v>8</v>
      </c>
      <c r="F83" s="12">
        <v>22</v>
      </c>
      <c r="G83" s="12">
        <v>14</v>
      </c>
      <c r="H83" s="12">
        <v>8</v>
      </c>
      <c r="I83" s="12">
        <v>13</v>
      </c>
      <c r="J83" s="12">
        <v>8</v>
      </c>
      <c r="K83" s="12">
        <v>7</v>
      </c>
      <c r="L83" s="12">
        <v>1</v>
      </c>
      <c r="M83" s="12">
        <v>5</v>
      </c>
      <c r="N83" s="12">
        <v>4</v>
      </c>
      <c r="O83" s="12">
        <v>1</v>
      </c>
    </row>
    <row r="84" spans="1:16">
      <c r="A84" s="12">
        <v>68</v>
      </c>
      <c r="B84" s="13" t="s">
        <v>92</v>
      </c>
      <c r="C84" s="12">
        <v>15</v>
      </c>
      <c r="D84" s="12">
        <v>5</v>
      </c>
      <c r="E84" s="12">
        <v>10</v>
      </c>
      <c r="F84" s="12">
        <v>8</v>
      </c>
      <c r="G84" s="12">
        <v>2</v>
      </c>
      <c r="H84" s="12">
        <v>6</v>
      </c>
      <c r="I84" s="12">
        <v>8</v>
      </c>
      <c r="J84" s="12">
        <v>2</v>
      </c>
      <c r="K84" s="12">
        <v>1</v>
      </c>
      <c r="L84" s="12">
        <v>1</v>
      </c>
      <c r="M84" s="12">
        <v>6</v>
      </c>
      <c r="N84" s="12">
        <v>5</v>
      </c>
      <c r="O84" s="12">
        <v>1</v>
      </c>
    </row>
    <row r="85" spans="1:16">
      <c r="A85" s="12">
        <v>69</v>
      </c>
      <c r="B85" s="13" t="s">
        <v>93</v>
      </c>
      <c r="C85" s="12">
        <v>18</v>
      </c>
      <c r="D85" s="12">
        <v>6</v>
      </c>
      <c r="E85" s="12">
        <v>12</v>
      </c>
      <c r="F85" s="12">
        <v>18</v>
      </c>
      <c r="G85" s="12">
        <v>6</v>
      </c>
      <c r="H85" s="12">
        <v>12</v>
      </c>
      <c r="I85" s="12">
        <v>16</v>
      </c>
      <c r="J85" s="12">
        <v>5</v>
      </c>
      <c r="K85" s="12">
        <v>4</v>
      </c>
      <c r="L85" s="12">
        <v>1</v>
      </c>
      <c r="M85" s="12">
        <v>11</v>
      </c>
      <c r="N85" s="12">
        <v>11</v>
      </c>
      <c r="O85" s="12">
        <v>0</v>
      </c>
    </row>
    <row r="86" spans="1:16">
      <c r="A86" s="12">
        <v>70</v>
      </c>
      <c r="B86" s="13" t="s">
        <v>94</v>
      </c>
      <c r="C86" s="12">
        <v>16</v>
      </c>
      <c r="D86" s="12">
        <v>5</v>
      </c>
      <c r="E86" s="12">
        <v>11</v>
      </c>
      <c r="F86" s="12">
        <v>14</v>
      </c>
      <c r="G86" s="12">
        <v>5</v>
      </c>
      <c r="H86" s="12">
        <v>11</v>
      </c>
      <c r="I86" s="12">
        <v>12</v>
      </c>
      <c r="J86" s="12">
        <v>4</v>
      </c>
      <c r="K86" s="12">
        <v>4</v>
      </c>
      <c r="L86" s="12">
        <v>0</v>
      </c>
      <c r="M86" s="12">
        <v>8</v>
      </c>
      <c r="N86" s="12">
        <v>8</v>
      </c>
      <c r="O86" s="12">
        <v>0</v>
      </c>
    </row>
    <row r="87" spans="1:16">
      <c r="A87" s="12">
        <v>71</v>
      </c>
      <c r="B87" s="13" t="s">
        <v>95</v>
      </c>
      <c r="C87" s="12">
        <v>13</v>
      </c>
      <c r="D87" s="12">
        <v>4</v>
      </c>
      <c r="E87" s="12">
        <v>9</v>
      </c>
      <c r="F87" s="12">
        <v>13</v>
      </c>
      <c r="G87" s="12">
        <v>4</v>
      </c>
      <c r="H87" s="12">
        <v>9</v>
      </c>
      <c r="I87" s="12">
        <v>7</v>
      </c>
      <c r="J87" s="12">
        <v>3</v>
      </c>
      <c r="K87" s="12">
        <v>2</v>
      </c>
      <c r="L87" s="12">
        <v>1</v>
      </c>
      <c r="M87" s="12">
        <v>4</v>
      </c>
      <c r="N87" s="12">
        <v>3</v>
      </c>
      <c r="O87" s="12">
        <v>1</v>
      </c>
    </row>
    <row r="88" spans="1:16">
      <c r="A88" s="12">
        <v>72</v>
      </c>
      <c r="B88" s="13" t="s">
        <v>96</v>
      </c>
      <c r="C88" s="12">
        <v>53</v>
      </c>
      <c r="D88" s="12">
        <v>16</v>
      </c>
      <c r="E88" s="12">
        <v>37</v>
      </c>
      <c r="F88" s="12">
        <v>53</v>
      </c>
      <c r="G88" s="12">
        <v>16</v>
      </c>
      <c r="H88" s="12">
        <v>37</v>
      </c>
      <c r="I88" s="12">
        <v>35</v>
      </c>
      <c r="J88" s="12">
        <v>12</v>
      </c>
      <c r="K88" s="12">
        <v>11</v>
      </c>
      <c r="L88" s="12">
        <v>1</v>
      </c>
      <c r="M88" s="12">
        <v>23</v>
      </c>
      <c r="N88" s="12">
        <v>21</v>
      </c>
      <c r="O88" s="12">
        <v>2</v>
      </c>
    </row>
    <row r="89" spans="1:16">
      <c r="A89" s="12">
        <v>73</v>
      </c>
      <c r="B89" s="18" t="s">
        <v>97</v>
      </c>
      <c r="C89" s="19">
        <f>C90+C91+C92+C93+C94+C95+C96</f>
        <v>404</v>
      </c>
      <c r="D89" s="19">
        <f>D90+D91+D92+D93+D94+D95+D96</f>
        <v>194</v>
      </c>
      <c r="E89" s="19">
        <f>E90+E91+E92+E93+E94+E95+E96</f>
        <v>210</v>
      </c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1:16">
      <c r="A90" s="12">
        <v>74</v>
      </c>
      <c r="B90" s="13" t="s">
        <v>98</v>
      </c>
      <c r="C90" s="12">
        <v>77</v>
      </c>
      <c r="D90" s="12">
        <v>53</v>
      </c>
      <c r="E90" s="12">
        <v>24</v>
      </c>
      <c r="F90" s="12">
        <v>77</v>
      </c>
      <c r="G90" s="12">
        <v>53</v>
      </c>
      <c r="H90" s="12">
        <v>24</v>
      </c>
      <c r="I90" s="12">
        <v>50</v>
      </c>
      <c r="J90" s="12">
        <v>33</v>
      </c>
      <c r="K90" s="12">
        <v>30</v>
      </c>
      <c r="L90" s="12">
        <v>3</v>
      </c>
      <c r="M90" s="12">
        <v>17</v>
      </c>
      <c r="N90" s="12">
        <v>10</v>
      </c>
      <c r="O90" s="12">
        <v>7</v>
      </c>
    </row>
    <row r="91" spans="1:16">
      <c r="A91" s="12">
        <v>75</v>
      </c>
      <c r="B91" s="13" t="s">
        <v>99</v>
      </c>
      <c r="C91" s="12">
        <v>139</v>
      </c>
      <c r="D91" s="12">
        <v>70</v>
      </c>
      <c r="E91" s="12">
        <v>69</v>
      </c>
      <c r="F91" s="12">
        <v>143</v>
      </c>
      <c r="G91" s="12">
        <v>70</v>
      </c>
      <c r="H91" s="12">
        <v>73</v>
      </c>
      <c r="I91" s="12">
        <v>127</v>
      </c>
      <c r="J91" s="12">
        <v>62</v>
      </c>
      <c r="K91" s="12">
        <v>45</v>
      </c>
      <c r="L91" s="12">
        <v>17</v>
      </c>
      <c r="M91" s="12">
        <v>65</v>
      </c>
      <c r="N91" s="12">
        <v>51</v>
      </c>
      <c r="O91" s="12">
        <v>14</v>
      </c>
    </row>
    <row r="92" spans="1:16">
      <c r="A92" s="12">
        <v>76</v>
      </c>
      <c r="B92" s="13" t="s">
        <v>100</v>
      </c>
      <c r="C92" s="12">
        <v>6</v>
      </c>
      <c r="D92" s="12">
        <v>3</v>
      </c>
      <c r="E92" s="12">
        <v>3</v>
      </c>
      <c r="F92" s="12">
        <v>4</v>
      </c>
      <c r="G92" s="12">
        <v>3</v>
      </c>
      <c r="H92" s="12">
        <v>1</v>
      </c>
      <c r="I92" s="12">
        <v>4</v>
      </c>
      <c r="J92" s="12">
        <v>3</v>
      </c>
      <c r="K92" s="12">
        <v>3</v>
      </c>
      <c r="L92" s="12">
        <v>0</v>
      </c>
      <c r="M92" s="12">
        <v>1</v>
      </c>
      <c r="N92" s="12">
        <v>1</v>
      </c>
      <c r="O92" s="12">
        <v>0</v>
      </c>
    </row>
    <row r="93" spans="1:16">
      <c r="A93" s="12">
        <v>77</v>
      </c>
      <c r="B93" s="13" t="s">
        <v>101</v>
      </c>
      <c r="C93" s="12">
        <v>12</v>
      </c>
      <c r="D93" s="12">
        <v>4</v>
      </c>
      <c r="E93" s="12">
        <v>8</v>
      </c>
      <c r="F93" s="12">
        <v>12</v>
      </c>
      <c r="G93" s="12">
        <v>4</v>
      </c>
      <c r="H93" s="12">
        <v>8</v>
      </c>
      <c r="I93" s="12">
        <v>12</v>
      </c>
      <c r="J93" s="12">
        <v>4</v>
      </c>
      <c r="K93" s="12">
        <v>4</v>
      </c>
      <c r="L93" s="12">
        <v>0</v>
      </c>
      <c r="M93" s="12">
        <v>8</v>
      </c>
      <c r="N93" s="12">
        <v>7</v>
      </c>
      <c r="O93" s="12">
        <v>1</v>
      </c>
    </row>
    <row r="94" spans="1:16">
      <c r="A94" s="12">
        <v>78</v>
      </c>
      <c r="B94" s="13" t="s">
        <v>102</v>
      </c>
      <c r="C94" s="12">
        <v>52</v>
      </c>
      <c r="D94" s="12">
        <v>26</v>
      </c>
      <c r="E94" s="12">
        <v>26</v>
      </c>
      <c r="F94" s="12">
        <v>16</v>
      </c>
      <c r="G94" s="12">
        <v>7</v>
      </c>
      <c r="H94" s="12">
        <v>9</v>
      </c>
      <c r="I94" s="12">
        <v>16</v>
      </c>
      <c r="J94" s="12">
        <v>7</v>
      </c>
      <c r="K94" s="12">
        <v>4</v>
      </c>
      <c r="L94" s="12">
        <v>3</v>
      </c>
      <c r="M94" s="12">
        <v>9</v>
      </c>
      <c r="N94" s="12">
        <v>7</v>
      </c>
      <c r="O94" s="12">
        <v>2</v>
      </c>
      <c r="P94" s="1">
        <v>2</v>
      </c>
    </row>
    <row r="95" spans="1:16">
      <c r="A95" s="12">
        <v>79</v>
      </c>
      <c r="B95" s="13" t="s">
        <v>103</v>
      </c>
      <c r="C95" s="12">
        <v>17</v>
      </c>
      <c r="D95" s="12">
        <v>8</v>
      </c>
      <c r="E95" s="12">
        <v>9</v>
      </c>
      <c r="F95" s="12">
        <v>7</v>
      </c>
      <c r="G95" s="12">
        <v>2</v>
      </c>
      <c r="H95" s="12">
        <v>5</v>
      </c>
      <c r="I95" s="12">
        <v>7</v>
      </c>
      <c r="J95" s="12">
        <v>2</v>
      </c>
      <c r="K95" s="12">
        <v>1</v>
      </c>
      <c r="L95" s="12">
        <v>1</v>
      </c>
      <c r="M95" s="12">
        <v>5</v>
      </c>
      <c r="N95" s="12">
        <v>5</v>
      </c>
      <c r="O95" s="12">
        <v>0</v>
      </c>
    </row>
    <row r="96" spans="1:16">
      <c r="A96" s="12">
        <v>80</v>
      </c>
      <c r="B96" s="13" t="s">
        <v>104</v>
      </c>
      <c r="C96" s="12">
        <v>101</v>
      </c>
      <c r="D96" s="12">
        <v>30</v>
      </c>
      <c r="E96" s="12">
        <v>71</v>
      </c>
      <c r="F96" s="12">
        <v>29</v>
      </c>
      <c r="G96" s="12">
        <v>10</v>
      </c>
      <c r="H96" s="12">
        <v>19</v>
      </c>
      <c r="I96" s="12">
        <v>17</v>
      </c>
      <c r="J96" s="12">
        <v>7</v>
      </c>
      <c r="K96" s="12">
        <v>4</v>
      </c>
      <c r="L96" s="12">
        <v>3</v>
      </c>
      <c r="M96" s="12">
        <v>10</v>
      </c>
      <c r="N96" s="12">
        <v>4</v>
      </c>
      <c r="O96" s="12">
        <v>6</v>
      </c>
    </row>
    <row r="97" spans="1:15">
      <c r="A97" s="12">
        <v>81</v>
      </c>
      <c r="B97" s="18" t="s">
        <v>105</v>
      </c>
      <c r="C97" s="19">
        <f>C98+C99+C100+C101</f>
        <v>355</v>
      </c>
      <c r="D97" s="19">
        <f>D98+D99+D100+D101</f>
        <v>178</v>
      </c>
      <c r="E97" s="19">
        <f>E98+E99+E100+E101</f>
        <v>177</v>
      </c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1:15">
      <c r="A98" s="12">
        <v>82</v>
      </c>
      <c r="B98" s="13" t="s">
        <v>106</v>
      </c>
      <c r="C98" s="12">
        <v>58</v>
      </c>
      <c r="D98" s="12">
        <v>41</v>
      </c>
      <c r="E98" s="12">
        <v>17</v>
      </c>
      <c r="F98" s="12">
        <v>58</v>
      </c>
      <c r="G98" s="12">
        <v>41</v>
      </c>
      <c r="H98" s="12">
        <v>17</v>
      </c>
      <c r="I98" s="12">
        <v>57</v>
      </c>
      <c r="J98" s="12">
        <v>41</v>
      </c>
      <c r="K98" s="12">
        <v>31</v>
      </c>
      <c r="L98" s="12">
        <v>10</v>
      </c>
      <c r="M98" s="12">
        <v>16</v>
      </c>
      <c r="N98" s="12">
        <v>14</v>
      </c>
      <c r="O98" s="12">
        <v>2</v>
      </c>
    </row>
    <row r="99" spans="1:15">
      <c r="A99" s="12">
        <v>83</v>
      </c>
      <c r="B99" s="13" t="s">
        <v>107</v>
      </c>
      <c r="C99" s="12">
        <v>60</v>
      </c>
      <c r="D99" s="12">
        <v>30</v>
      </c>
      <c r="E99" s="12">
        <v>30</v>
      </c>
      <c r="F99" s="12">
        <v>60</v>
      </c>
      <c r="G99" s="12">
        <v>30</v>
      </c>
      <c r="H99" s="12">
        <v>30</v>
      </c>
      <c r="I99" s="12">
        <v>58</v>
      </c>
      <c r="J99" s="12">
        <v>29</v>
      </c>
      <c r="K99" s="12">
        <v>23</v>
      </c>
      <c r="L99" s="12">
        <v>6</v>
      </c>
      <c r="M99" s="12">
        <v>29</v>
      </c>
      <c r="N99" s="12">
        <v>22</v>
      </c>
      <c r="O99" s="12">
        <v>7</v>
      </c>
    </row>
    <row r="100" spans="1:15">
      <c r="A100" s="12">
        <v>84</v>
      </c>
      <c r="B100" s="13" t="s">
        <v>108</v>
      </c>
      <c r="C100" s="12">
        <v>60</v>
      </c>
      <c r="D100" s="12">
        <v>30</v>
      </c>
      <c r="E100" s="12">
        <v>30</v>
      </c>
      <c r="F100" s="12">
        <v>62</v>
      </c>
      <c r="G100" s="12">
        <v>32</v>
      </c>
      <c r="H100" s="12">
        <v>30</v>
      </c>
      <c r="I100" s="12">
        <v>60</v>
      </c>
      <c r="J100" s="12">
        <v>30</v>
      </c>
      <c r="K100" s="12">
        <v>17</v>
      </c>
      <c r="L100" s="12">
        <v>13</v>
      </c>
      <c r="M100" s="12">
        <v>30</v>
      </c>
      <c r="N100" s="12">
        <v>25</v>
      </c>
      <c r="O100" s="12">
        <v>5</v>
      </c>
    </row>
    <row r="101" spans="1:15">
      <c r="A101" s="12">
        <v>85</v>
      </c>
      <c r="B101" s="13" t="s">
        <v>109</v>
      </c>
      <c r="C101" s="12">
        <v>177</v>
      </c>
      <c r="D101" s="12">
        <v>77</v>
      </c>
      <c r="E101" s="12">
        <v>100</v>
      </c>
      <c r="F101" s="12">
        <v>81</v>
      </c>
      <c r="G101" s="12">
        <v>29</v>
      </c>
      <c r="H101" s="12">
        <v>45</v>
      </c>
      <c r="I101" s="12">
        <v>80</v>
      </c>
      <c r="J101" s="12">
        <v>29</v>
      </c>
      <c r="K101" s="12">
        <v>16</v>
      </c>
      <c r="L101" s="12">
        <v>13</v>
      </c>
      <c r="M101" s="12">
        <v>51</v>
      </c>
      <c r="N101" s="12">
        <v>31</v>
      </c>
      <c r="O101" s="12">
        <v>20</v>
      </c>
    </row>
    <row r="102" spans="1:15">
      <c r="A102" s="12">
        <v>86</v>
      </c>
      <c r="B102" s="18" t="s">
        <v>110</v>
      </c>
      <c r="C102" s="19">
        <f>C103+C104+C105+C106</f>
        <v>309</v>
      </c>
      <c r="D102" s="19">
        <f>D103+D104+D105+D106</f>
        <v>176</v>
      </c>
      <c r="E102" s="19">
        <f>E103+E104+E105+E106</f>
        <v>133</v>
      </c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1:15">
      <c r="A103" s="12">
        <v>87</v>
      </c>
      <c r="B103" s="13" t="s">
        <v>111</v>
      </c>
      <c r="C103" s="12">
        <v>175</v>
      </c>
      <c r="D103" s="12">
        <v>123</v>
      </c>
      <c r="E103" s="12">
        <v>52</v>
      </c>
      <c r="F103" s="12">
        <v>175</v>
      </c>
      <c r="G103" s="12">
        <v>123</v>
      </c>
      <c r="H103" s="12">
        <v>52</v>
      </c>
      <c r="I103" s="12">
        <v>153</v>
      </c>
      <c r="J103" s="12">
        <v>105</v>
      </c>
      <c r="K103" s="12">
        <v>88</v>
      </c>
      <c r="L103" s="12">
        <v>17</v>
      </c>
      <c r="M103" s="12">
        <v>48</v>
      </c>
      <c r="N103" s="12">
        <v>39</v>
      </c>
      <c r="O103" s="12">
        <v>9</v>
      </c>
    </row>
    <row r="104" spans="1:15">
      <c r="A104" s="12">
        <v>88</v>
      </c>
      <c r="B104" s="13" t="s">
        <v>112</v>
      </c>
      <c r="C104" s="12">
        <v>69</v>
      </c>
      <c r="D104" s="12">
        <v>21</v>
      </c>
      <c r="E104" s="12">
        <v>48</v>
      </c>
      <c r="F104" s="12">
        <v>68</v>
      </c>
      <c r="G104" s="12">
        <v>20</v>
      </c>
      <c r="H104" s="12">
        <v>48</v>
      </c>
      <c r="I104" s="12">
        <v>68</v>
      </c>
      <c r="J104" s="12">
        <v>20</v>
      </c>
      <c r="K104" s="12">
        <v>10</v>
      </c>
      <c r="L104" s="12">
        <v>10</v>
      </c>
      <c r="M104" s="12">
        <v>48</v>
      </c>
      <c r="N104" s="12">
        <v>38</v>
      </c>
      <c r="O104" s="12">
        <v>10</v>
      </c>
    </row>
    <row r="105" spans="1:15">
      <c r="A105" s="12">
        <v>89</v>
      </c>
      <c r="B105" s="13" t="s">
        <v>113</v>
      </c>
      <c r="C105" s="12">
        <v>35</v>
      </c>
      <c r="D105" s="12">
        <v>18</v>
      </c>
      <c r="E105" s="12">
        <v>17</v>
      </c>
      <c r="F105" s="12">
        <v>35</v>
      </c>
      <c r="G105" s="12">
        <v>18</v>
      </c>
      <c r="H105" s="12">
        <v>17</v>
      </c>
      <c r="I105" s="12">
        <v>34</v>
      </c>
      <c r="J105" s="12">
        <v>17</v>
      </c>
      <c r="K105" s="12">
        <v>15</v>
      </c>
      <c r="L105" s="12">
        <v>2</v>
      </c>
      <c r="M105" s="12">
        <v>17</v>
      </c>
      <c r="N105" s="12">
        <v>17</v>
      </c>
      <c r="O105" s="12">
        <v>0</v>
      </c>
    </row>
    <row r="106" spans="1:15">
      <c r="A106" s="12">
        <v>90</v>
      </c>
      <c r="B106" s="13" t="s">
        <v>114</v>
      </c>
      <c r="C106" s="12">
        <v>30</v>
      </c>
      <c r="D106" s="12">
        <v>14</v>
      </c>
      <c r="E106" s="12">
        <v>16</v>
      </c>
      <c r="F106" s="12">
        <v>16</v>
      </c>
      <c r="G106" s="12">
        <v>7</v>
      </c>
      <c r="H106" s="12">
        <v>9</v>
      </c>
      <c r="I106" s="12">
        <v>16</v>
      </c>
      <c r="J106" s="12">
        <v>7</v>
      </c>
      <c r="K106" s="12">
        <v>4</v>
      </c>
      <c r="L106" s="12">
        <v>3</v>
      </c>
      <c r="M106" s="12">
        <v>9</v>
      </c>
      <c r="N106" s="12">
        <v>6</v>
      </c>
      <c r="O106" s="12">
        <v>3</v>
      </c>
    </row>
    <row r="107" spans="1:15">
      <c r="A107" s="12">
        <v>91</v>
      </c>
      <c r="B107" s="18" t="s">
        <v>115</v>
      </c>
      <c r="C107" s="19">
        <f>C108+C109+C110+C111+C112+C113+C114+C115</f>
        <v>315</v>
      </c>
      <c r="D107" s="19">
        <f>D108+D109+D110+D111+D112+D113+D114+D115</f>
        <v>132</v>
      </c>
      <c r="E107" s="19">
        <f>E108+E109+E110+E111+E112+E113+E114+E115</f>
        <v>183</v>
      </c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1:15">
      <c r="A108" s="12">
        <v>92</v>
      </c>
      <c r="B108" s="13" t="s">
        <v>116</v>
      </c>
      <c r="C108" s="12">
        <v>69</v>
      </c>
      <c r="D108" s="12">
        <v>49</v>
      </c>
      <c r="E108" s="12">
        <v>20</v>
      </c>
      <c r="F108" s="12">
        <v>69</v>
      </c>
      <c r="G108" s="12">
        <v>49</v>
      </c>
      <c r="H108" s="12">
        <v>20</v>
      </c>
      <c r="I108" s="12">
        <v>54</v>
      </c>
      <c r="J108" s="12">
        <v>34</v>
      </c>
      <c r="K108" s="12">
        <v>31</v>
      </c>
      <c r="L108" s="12">
        <v>3</v>
      </c>
      <c r="M108" s="12">
        <v>20</v>
      </c>
      <c r="N108" s="12">
        <v>18</v>
      </c>
      <c r="O108" s="12">
        <v>2</v>
      </c>
    </row>
    <row r="109" spans="1:15">
      <c r="A109" s="12">
        <v>93</v>
      </c>
      <c r="B109" s="13" t="s">
        <v>117</v>
      </c>
      <c r="C109" s="12">
        <v>26</v>
      </c>
      <c r="D109" s="12">
        <v>9</v>
      </c>
      <c r="E109" s="12">
        <v>17</v>
      </c>
      <c r="F109" s="12">
        <v>25</v>
      </c>
      <c r="G109" s="12">
        <v>8</v>
      </c>
      <c r="H109" s="12">
        <v>17</v>
      </c>
      <c r="I109" s="12">
        <v>17</v>
      </c>
      <c r="J109" s="12">
        <v>0</v>
      </c>
      <c r="K109" s="12">
        <v>0</v>
      </c>
      <c r="L109" s="12">
        <v>0</v>
      </c>
      <c r="M109" s="12">
        <v>17</v>
      </c>
      <c r="N109" s="12">
        <v>15</v>
      </c>
      <c r="O109" s="12">
        <v>2</v>
      </c>
    </row>
    <row r="110" spans="1:15">
      <c r="A110" s="12">
        <v>94</v>
      </c>
      <c r="B110" s="13" t="s">
        <v>118</v>
      </c>
      <c r="C110" s="12">
        <v>10</v>
      </c>
      <c r="D110" s="12">
        <v>5</v>
      </c>
      <c r="E110" s="12">
        <v>5</v>
      </c>
      <c r="F110" s="12">
        <v>10</v>
      </c>
      <c r="G110" s="12">
        <v>5</v>
      </c>
      <c r="H110" s="12">
        <v>5</v>
      </c>
      <c r="I110" s="12">
        <v>10</v>
      </c>
      <c r="J110" s="12">
        <v>5</v>
      </c>
      <c r="K110" s="12">
        <v>5</v>
      </c>
      <c r="L110" s="12">
        <v>0</v>
      </c>
      <c r="M110" s="12">
        <v>5</v>
      </c>
      <c r="N110" s="12">
        <v>3</v>
      </c>
      <c r="O110" s="12">
        <v>2</v>
      </c>
    </row>
    <row r="111" spans="1:15">
      <c r="A111" s="12">
        <v>95</v>
      </c>
      <c r="B111" s="13" t="s">
        <v>119</v>
      </c>
      <c r="C111" s="12">
        <v>28</v>
      </c>
      <c r="D111" s="12">
        <v>14</v>
      </c>
      <c r="E111" s="12">
        <v>14</v>
      </c>
      <c r="F111" s="12">
        <v>28</v>
      </c>
      <c r="G111" s="12">
        <v>14</v>
      </c>
      <c r="H111" s="12">
        <v>14</v>
      </c>
      <c r="I111" s="12">
        <v>28</v>
      </c>
      <c r="J111" s="12">
        <v>14</v>
      </c>
      <c r="K111" s="12">
        <v>14</v>
      </c>
      <c r="L111" s="12">
        <v>0</v>
      </c>
      <c r="M111" s="12">
        <v>14</v>
      </c>
      <c r="N111" s="12">
        <v>13</v>
      </c>
      <c r="O111" s="12">
        <v>1</v>
      </c>
    </row>
    <row r="112" spans="1:15">
      <c r="A112" s="12">
        <v>96</v>
      </c>
      <c r="B112" s="13" t="s">
        <v>120</v>
      </c>
      <c r="C112" s="12">
        <v>45</v>
      </c>
      <c r="D112" s="12">
        <v>15</v>
      </c>
      <c r="E112" s="12">
        <v>30</v>
      </c>
      <c r="F112" s="12">
        <v>15</v>
      </c>
      <c r="G112" s="12">
        <v>4</v>
      </c>
      <c r="H112" s="12">
        <v>11</v>
      </c>
      <c r="I112" s="12">
        <v>15</v>
      </c>
      <c r="J112" s="12">
        <v>4</v>
      </c>
      <c r="K112" s="12">
        <v>2</v>
      </c>
      <c r="L112" s="12">
        <v>2</v>
      </c>
      <c r="M112" s="12">
        <v>11</v>
      </c>
      <c r="N112" s="12">
        <v>6</v>
      </c>
      <c r="O112" s="12">
        <v>5</v>
      </c>
    </row>
    <row r="113" spans="1:15">
      <c r="A113" s="12">
        <v>97</v>
      </c>
      <c r="B113" s="13" t="s">
        <v>121</v>
      </c>
      <c r="C113" s="12">
        <v>81</v>
      </c>
      <c r="D113" s="12">
        <v>40</v>
      </c>
      <c r="E113" s="12">
        <v>41</v>
      </c>
      <c r="F113" s="12">
        <v>35</v>
      </c>
      <c r="G113" s="12">
        <v>0</v>
      </c>
      <c r="H113" s="12">
        <v>35</v>
      </c>
      <c r="I113" s="12">
        <v>29</v>
      </c>
      <c r="J113" s="12">
        <v>0</v>
      </c>
      <c r="K113" s="12">
        <v>0</v>
      </c>
      <c r="L113" s="12">
        <v>0</v>
      </c>
      <c r="M113" s="12">
        <v>29</v>
      </c>
      <c r="N113" s="12">
        <v>26</v>
      </c>
      <c r="O113" s="12">
        <v>3</v>
      </c>
    </row>
    <row r="114" spans="1:15">
      <c r="A114" s="12">
        <v>98</v>
      </c>
      <c r="B114" s="13" t="s">
        <v>122</v>
      </c>
      <c r="C114" s="12">
        <v>25</v>
      </c>
      <c r="D114" s="12">
        <v>0</v>
      </c>
      <c r="E114" s="12">
        <v>25</v>
      </c>
      <c r="F114" s="12">
        <v>9</v>
      </c>
      <c r="G114" s="12">
        <v>0</v>
      </c>
      <c r="H114" s="12">
        <v>9</v>
      </c>
      <c r="I114" s="12">
        <v>8</v>
      </c>
      <c r="J114" s="12">
        <v>0</v>
      </c>
      <c r="K114" s="12">
        <v>0</v>
      </c>
      <c r="L114" s="12">
        <v>0</v>
      </c>
      <c r="M114" s="12">
        <v>8</v>
      </c>
      <c r="N114" s="12">
        <v>8</v>
      </c>
      <c r="O114" s="12">
        <v>0</v>
      </c>
    </row>
    <row r="115" spans="1:15">
      <c r="A115" s="12">
        <v>99</v>
      </c>
      <c r="B115" s="13" t="s">
        <v>123</v>
      </c>
      <c r="C115" s="12">
        <v>31</v>
      </c>
      <c r="D115" s="12">
        <v>0</v>
      </c>
      <c r="E115" s="12">
        <v>31</v>
      </c>
      <c r="F115" s="12">
        <v>13</v>
      </c>
      <c r="G115" s="12">
        <v>0</v>
      </c>
      <c r="H115" s="12">
        <v>13</v>
      </c>
      <c r="I115" s="12">
        <v>11</v>
      </c>
      <c r="J115" s="12">
        <v>0</v>
      </c>
      <c r="K115" s="12">
        <v>0</v>
      </c>
      <c r="L115" s="12">
        <v>0</v>
      </c>
      <c r="M115" s="12">
        <v>11</v>
      </c>
      <c r="N115" s="12">
        <v>11</v>
      </c>
      <c r="O115" s="12">
        <v>0</v>
      </c>
    </row>
    <row r="116" spans="1:15">
      <c r="A116" s="12">
        <v>100</v>
      </c>
      <c r="B116" s="18" t="s">
        <v>124</v>
      </c>
      <c r="C116" s="19">
        <f>C117</f>
        <v>75</v>
      </c>
      <c r="D116" s="19">
        <f>D117</f>
        <v>38</v>
      </c>
      <c r="E116" s="19">
        <f>E117</f>
        <v>37</v>
      </c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5">
      <c r="A117" s="12">
        <v>101</v>
      </c>
      <c r="B117" s="13" t="s">
        <v>125</v>
      </c>
      <c r="C117" s="12">
        <v>75</v>
      </c>
      <c r="D117" s="12">
        <v>38</v>
      </c>
      <c r="E117" s="12">
        <v>37</v>
      </c>
      <c r="F117" s="12">
        <v>74</v>
      </c>
      <c r="G117" s="12">
        <v>37</v>
      </c>
      <c r="H117" s="12">
        <v>37</v>
      </c>
      <c r="I117" s="12">
        <v>71</v>
      </c>
      <c r="J117" s="12">
        <v>35</v>
      </c>
      <c r="K117" s="12">
        <v>23</v>
      </c>
      <c r="L117" s="12">
        <v>12</v>
      </c>
      <c r="M117" s="12">
        <v>36</v>
      </c>
      <c r="N117" s="12">
        <v>21</v>
      </c>
      <c r="O117" s="12">
        <v>15</v>
      </c>
    </row>
    <row r="118" spans="1:15">
      <c r="A118" s="12">
        <v>102</v>
      </c>
      <c r="B118" s="18" t="s">
        <v>126</v>
      </c>
      <c r="C118" s="19">
        <f>C119+C120+C121+C122</f>
        <v>68</v>
      </c>
      <c r="D118" s="19">
        <f>D119+D120+D121+D122</f>
        <v>30</v>
      </c>
      <c r="E118" s="19">
        <f>E119+E120+E121+E122</f>
        <v>38</v>
      </c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>
      <c r="A119" s="12">
        <v>103</v>
      </c>
      <c r="B119" s="13" t="s">
        <v>127</v>
      </c>
      <c r="C119" s="12">
        <v>30</v>
      </c>
      <c r="D119" s="12">
        <v>21</v>
      </c>
      <c r="E119" s="12">
        <v>9</v>
      </c>
      <c r="F119" s="12">
        <v>30</v>
      </c>
      <c r="G119" s="12">
        <v>21</v>
      </c>
      <c r="H119" s="12">
        <v>9</v>
      </c>
      <c r="I119" s="12">
        <v>27</v>
      </c>
      <c r="J119" s="12">
        <v>19</v>
      </c>
      <c r="K119" s="12">
        <v>18</v>
      </c>
      <c r="L119" s="12">
        <v>1</v>
      </c>
      <c r="M119" s="12">
        <v>8</v>
      </c>
      <c r="N119" s="12">
        <v>8</v>
      </c>
      <c r="O119" s="12">
        <v>0</v>
      </c>
    </row>
    <row r="120" spans="1:15">
      <c r="A120" s="12">
        <v>104</v>
      </c>
      <c r="B120" s="13" t="s">
        <v>128</v>
      </c>
      <c r="C120" s="12">
        <v>19</v>
      </c>
      <c r="D120" s="12">
        <v>5</v>
      </c>
      <c r="E120" s="12">
        <v>14</v>
      </c>
      <c r="F120" s="12">
        <v>4</v>
      </c>
      <c r="G120" s="12">
        <v>1</v>
      </c>
      <c r="H120" s="12">
        <v>3</v>
      </c>
      <c r="I120" s="12">
        <v>4</v>
      </c>
      <c r="J120" s="12">
        <v>1</v>
      </c>
      <c r="K120" s="12">
        <v>0</v>
      </c>
      <c r="L120" s="12">
        <v>1</v>
      </c>
      <c r="M120" s="12">
        <v>3</v>
      </c>
      <c r="N120" s="12">
        <v>3</v>
      </c>
      <c r="O120" s="12">
        <v>0</v>
      </c>
    </row>
    <row r="121" spans="1:15">
      <c r="A121" s="12">
        <v>105</v>
      </c>
      <c r="B121" s="13" t="s">
        <v>129</v>
      </c>
      <c r="C121" s="12">
        <v>6</v>
      </c>
      <c r="D121" s="12">
        <v>0</v>
      </c>
      <c r="E121" s="12">
        <v>6</v>
      </c>
      <c r="F121" s="12">
        <v>2</v>
      </c>
      <c r="G121" s="12">
        <v>0</v>
      </c>
      <c r="H121" s="12">
        <v>2</v>
      </c>
      <c r="I121" s="12">
        <v>2</v>
      </c>
      <c r="J121" s="12">
        <v>0</v>
      </c>
      <c r="K121" s="12">
        <v>0</v>
      </c>
      <c r="L121" s="12">
        <v>0</v>
      </c>
      <c r="M121" s="12">
        <v>2</v>
      </c>
      <c r="N121" s="12">
        <v>2</v>
      </c>
      <c r="O121" s="12">
        <v>0</v>
      </c>
    </row>
    <row r="122" spans="1:15">
      <c r="A122" s="12">
        <v>106</v>
      </c>
      <c r="B122" s="13" t="s">
        <v>130</v>
      </c>
      <c r="C122" s="12">
        <v>13</v>
      </c>
      <c r="D122" s="12">
        <v>4</v>
      </c>
      <c r="E122" s="12">
        <v>9</v>
      </c>
      <c r="F122" s="12">
        <v>8</v>
      </c>
      <c r="G122" s="12">
        <v>3</v>
      </c>
      <c r="H122" s="12">
        <v>5</v>
      </c>
      <c r="I122" s="12">
        <v>8</v>
      </c>
      <c r="J122" s="12">
        <v>3</v>
      </c>
      <c r="K122" s="12">
        <v>3</v>
      </c>
      <c r="L122" s="12">
        <v>0</v>
      </c>
      <c r="M122" s="12">
        <v>5</v>
      </c>
      <c r="N122" s="12">
        <v>5</v>
      </c>
      <c r="O122" s="12">
        <v>0</v>
      </c>
    </row>
    <row r="123" spans="1:15" ht="17.25" customHeight="1">
      <c r="A123" s="12">
        <v>107</v>
      </c>
      <c r="B123" s="18" t="s">
        <v>131</v>
      </c>
      <c r="C123" s="19">
        <f>C124+C125+C126+C127</f>
        <v>33</v>
      </c>
      <c r="D123" s="20">
        <f>D124+D125+D126+D127</f>
        <v>11</v>
      </c>
      <c r="E123" s="19">
        <f>E124+E125+E126+E127</f>
        <v>22</v>
      </c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>
      <c r="A124" s="12">
        <v>108</v>
      </c>
      <c r="B124" s="13" t="s">
        <v>132</v>
      </c>
      <c r="C124" s="12">
        <v>11</v>
      </c>
      <c r="D124" s="12">
        <v>7</v>
      </c>
      <c r="E124" s="12">
        <v>4</v>
      </c>
      <c r="F124" s="12">
        <v>11</v>
      </c>
      <c r="G124" s="12">
        <v>7</v>
      </c>
      <c r="H124" s="12">
        <v>4</v>
      </c>
      <c r="I124" s="12">
        <v>9</v>
      </c>
      <c r="J124" s="12">
        <v>6</v>
      </c>
      <c r="K124" s="12">
        <v>5</v>
      </c>
      <c r="L124" s="12">
        <v>1</v>
      </c>
      <c r="M124" s="12">
        <v>3</v>
      </c>
      <c r="N124" s="12">
        <v>3</v>
      </c>
      <c r="O124" s="12">
        <v>0</v>
      </c>
    </row>
    <row r="125" spans="1:15">
      <c r="A125" s="12">
        <v>109</v>
      </c>
      <c r="B125" s="13" t="s">
        <v>133</v>
      </c>
      <c r="C125" s="12">
        <v>3</v>
      </c>
      <c r="D125" s="12">
        <v>2</v>
      </c>
      <c r="E125" s="12">
        <v>1</v>
      </c>
      <c r="F125" s="12">
        <v>3</v>
      </c>
      <c r="G125" s="12">
        <v>2</v>
      </c>
      <c r="H125" s="12">
        <v>1</v>
      </c>
      <c r="I125" s="12">
        <v>3</v>
      </c>
      <c r="J125" s="12">
        <v>2</v>
      </c>
      <c r="K125" s="12">
        <v>1</v>
      </c>
      <c r="L125" s="12">
        <v>1</v>
      </c>
      <c r="M125" s="12">
        <v>1</v>
      </c>
      <c r="N125" s="12">
        <v>1</v>
      </c>
      <c r="O125" s="12">
        <v>0</v>
      </c>
    </row>
    <row r="126" spans="1:15">
      <c r="A126" s="12">
        <v>110</v>
      </c>
      <c r="B126" s="13" t="s">
        <v>134</v>
      </c>
      <c r="C126" s="12">
        <v>9</v>
      </c>
      <c r="D126" s="12">
        <v>0</v>
      </c>
      <c r="E126" s="12">
        <v>9</v>
      </c>
      <c r="F126" s="12">
        <v>5</v>
      </c>
      <c r="G126" s="12">
        <v>0</v>
      </c>
      <c r="H126" s="12">
        <v>5</v>
      </c>
      <c r="I126" s="12">
        <v>5</v>
      </c>
      <c r="J126" s="12">
        <v>0</v>
      </c>
      <c r="K126" s="12">
        <v>0</v>
      </c>
      <c r="L126" s="12">
        <v>0</v>
      </c>
      <c r="M126" s="12">
        <v>5</v>
      </c>
      <c r="N126" s="12">
        <v>5</v>
      </c>
      <c r="O126" s="12">
        <v>0</v>
      </c>
    </row>
    <row r="127" spans="1:15">
      <c r="A127" s="12">
        <v>111</v>
      </c>
      <c r="B127" s="13" t="s">
        <v>135</v>
      </c>
      <c r="C127" s="12">
        <v>10</v>
      </c>
      <c r="D127" s="12">
        <v>2</v>
      </c>
      <c r="E127" s="12">
        <v>8</v>
      </c>
      <c r="F127" s="12">
        <v>7</v>
      </c>
      <c r="G127" s="12">
        <v>1</v>
      </c>
      <c r="H127" s="12">
        <v>6</v>
      </c>
      <c r="I127" s="12">
        <v>7</v>
      </c>
      <c r="J127" s="12">
        <v>1</v>
      </c>
      <c r="K127" s="12">
        <v>1</v>
      </c>
      <c r="L127" s="12">
        <v>0</v>
      </c>
      <c r="M127" s="12">
        <v>6</v>
      </c>
      <c r="N127" s="12">
        <v>4</v>
      </c>
      <c r="O127" s="12">
        <v>2</v>
      </c>
    </row>
    <row r="128" spans="1:15">
      <c r="A128" s="12">
        <v>112</v>
      </c>
      <c r="B128" s="18" t="s">
        <v>136</v>
      </c>
      <c r="C128" s="19">
        <f>C129+C130+C131</f>
        <v>86</v>
      </c>
      <c r="D128" s="19">
        <f>D129+D130+D131</f>
        <v>39</v>
      </c>
      <c r="E128" s="19">
        <f>E129+E130+E131</f>
        <v>47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>
      <c r="A129" s="12">
        <v>113</v>
      </c>
      <c r="B129" s="13" t="s">
        <v>137</v>
      </c>
      <c r="C129" s="12">
        <v>11</v>
      </c>
      <c r="D129" s="12">
        <v>7</v>
      </c>
      <c r="E129" s="12">
        <v>4</v>
      </c>
      <c r="F129" s="12">
        <v>11</v>
      </c>
      <c r="G129" s="12">
        <v>7</v>
      </c>
      <c r="H129" s="12">
        <v>4</v>
      </c>
      <c r="I129" s="12">
        <v>9</v>
      </c>
      <c r="J129" s="12">
        <v>7</v>
      </c>
      <c r="K129" s="12">
        <v>6</v>
      </c>
      <c r="L129" s="12">
        <v>1</v>
      </c>
      <c r="M129" s="12">
        <v>2</v>
      </c>
      <c r="N129" s="12">
        <v>2</v>
      </c>
      <c r="O129" s="12">
        <v>0</v>
      </c>
    </row>
    <row r="130" spans="1:15">
      <c r="A130" s="12">
        <v>114</v>
      </c>
      <c r="B130" s="13" t="s">
        <v>138</v>
      </c>
      <c r="C130" s="12">
        <v>43</v>
      </c>
      <c r="D130" s="12">
        <v>22</v>
      </c>
      <c r="E130" s="12">
        <v>21</v>
      </c>
      <c r="F130" s="12">
        <v>42</v>
      </c>
      <c r="G130" s="12">
        <v>21</v>
      </c>
      <c r="H130" s="12">
        <v>21</v>
      </c>
      <c r="I130" s="12">
        <v>37</v>
      </c>
      <c r="J130" s="12">
        <v>17</v>
      </c>
      <c r="K130" s="12">
        <v>9</v>
      </c>
      <c r="L130" s="12">
        <v>8</v>
      </c>
      <c r="M130" s="12">
        <v>20</v>
      </c>
      <c r="N130" s="12">
        <v>13</v>
      </c>
      <c r="O130" s="12">
        <v>7</v>
      </c>
    </row>
    <row r="131" spans="1:15">
      <c r="A131" s="12">
        <v>115</v>
      </c>
      <c r="B131" s="13" t="s">
        <v>139</v>
      </c>
      <c r="C131" s="12">
        <v>32</v>
      </c>
      <c r="D131" s="12">
        <v>10</v>
      </c>
      <c r="E131" s="12">
        <v>22</v>
      </c>
      <c r="F131" s="12">
        <v>32</v>
      </c>
      <c r="G131" s="12">
        <v>10</v>
      </c>
      <c r="H131" s="12">
        <v>22</v>
      </c>
      <c r="I131" s="12">
        <v>32</v>
      </c>
      <c r="J131" s="12">
        <v>10</v>
      </c>
      <c r="K131" s="12">
        <v>5</v>
      </c>
      <c r="L131" s="12">
        <v>5</v>
      </c>
      <c r="M131" s="12">
        <v>22</v>
      </c>
      <c r="N131" s="12">
        <v>15</v>
      </c>
      <c r="O131" s="12">
        <v>7</v>
      </c>
    </row>
    <row r="132" spans="1:15">
      <c r="A132" s="12">
        <v>116</v>
      </c>
      <c r="B132" s="18" t="s">
        <v>140</v>
      </c>
      <c r="C132" s="19">
        <f>C133+C134+C135</f>
        <v>19</v>
      </c>
      <c r="D132" s="19">
        <f>D133+D134+D135</f>
        <v>10</v>
      </c>
      <c r="E132" s="19">
        <f>E133+E134+E135</f>
        <v>9</v>
      </c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>
      <c r="A133" s="12">
        <v>117</v>
      </c>
      <c r="B133" s="13" t="s">
        <v>141</v>
      </c>
      <c r="C133" s="12">
        <v>5</v>
      </c>
      <c r="D133" s="12">
        <v>3</v>
      </c>
      <c r="E133" s="12">
        <v>2</v>
      </c>
      <c r="F133" s="12">
        <v>4</v>
      </c>
      <c r="G133" s="12">
        <v>2</v>
      </c>
      <c r="H133" s="12">
        <v>2</v>
      </c>
      <c r="I133" s="12">
        <v>1</v>
      </c>
      <c r="J133" s="12">
        <v>1</v>
      </c>
      <c r="K133" s="12">
        <v>1</v>
      </c>
      <c r="L133" s="12">
        <v>0</v>
      </c>
      <c r="M133" s="12">
        <v>0</v>
      </c>
      <c r="N133" s="12">
        <v>0</v>
      </c>
      <c r="O133" s="12">
        <v>0</v>
      </c>
    </row>
    <row r="134" spans="1:15">
      <c r="A134" s="12">
        <v>118</v>
      </c>
      <c r="B134" s="13" t="s">
        <v>142</v>
      </c>
      <c r="C134" s="12">
        <v>8</v>
      </c>
      <c r="D134" s="12">
        <v>4</v>
      </c>
      <c r="E134" s="12">
        <v>4</v>
      </c>
      <c r="F134" s="12">
        <v>8</v>
      </c>
      <c r="G134" s="12">
        <v>4</v>
      </c>
      <c r="H134" s="12">
        <v>4</v>
      </c>
      <c r="I134" s="12">
        <v>8</v>
      </c>
      <c r="J134" s="12">
        <v>4</v>
      </c>
      <c r="K134" s="12">
        <v>3</v>
      </c>
      <c r="L134" s="12">
        <v>1</v>
      </c>
      <c r="M134" s="12">
        <v>4</v>
      </c>
      <c r="N134" s="12">
        <v>3</v>
      </c>
      <c r="O134" s="12">
        <v>1</v>
      </c>
    </row>
    <row r="135" spans="1:15">
      <c r="A135" s="12">
        <v>119</v>
      </c>
      <c r="B135" s="13" t="s">
        <v>143</v>
      </c>
      <c r="C135" s="12">
        <v>6</v>
      </c>
      <c r="D135" s="12">
        <v>3</v>
      </c>
      <c r="E135" s="12">
        <v>3</v>
      </c>
      <c r="F135" s="12">
        <v>6</v>
      </c>
      <c r="G135" s="12">
        <v>3</v>
      </c>
      <c r="H135" s="12">
        <v>3</v>
      </c>
      <c r="I135" s="12">
        <v>5</v>
      </c>
      <c r="J135" s="12">
        <v>3</v>
      </c>
      <c r="K135" s="12">
        <v>0</v>
      </c>
      <c r="L135" s="12">
        <v>3</v>
      </c>
      <c r="M135" s="12">
        <v>2</v>
      </c>
      <c r="N135" s="12">
        <v>1</v>
      </c>
      <c r="O135" s="12">
        <v>1</v>
      </c>
    </row>
    <row r="136" spans="1:15" ht="15.75" customHeight="1">
      <c r="A136" s="12">
        <v>120</v>
      </c>
      <c r="B136" s="18" t="s">
        <v>144</v>
      </c>
      <c r="C136" s="19">
        <f>C137+C138+C139+C140+C141</f>
        <v>215</v>
      </c>
      <c r="D136" s="19">
        <f>D137+D138+D139+D140+D141</f>
        <v>95</v>
      </c>
      <c r="E136" s="19">
        <f>E137+E138+E139+E140+E141</f>
        <v>112</v>
      </c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>
      <c r="A137" s="12">
        <v>121</v>
      </c>
      <c r="B137" s="13" t="s">
        <v>145</v>
      </c>
      <c r="C137" s="12">
        <v>14</v>
      </c>
      <c r="D137" s="12">
        <v>10</v>
      </c>
      <c r="E137" s="12">
        <v>4</v>
      </c>
      <c r="F137" s="12">
        <v>14</v>
      </c>
      <c r="G137" s="12">
        <v>10</v>
      </c>
      <c r="H137" s="12">
        <v>4</v>
      </c>
      <c r="I137" s="12">
        <v>10</v>
      </c>
      <c r="J137" s="12">
        <v>7</v>
      </c>
      <c r="K137" s="12">
        <v>5</v>
      </c>
      <c r="L137" s="12">
        <v>2</v>
      </c>
      <c r="M137" s="12">
        <v>3</v>
      </c>
      <c r="N137" s="12">
        <v>3</v>
      </c>
      <c r="O137" s="12">
        <v>0</v>
      </c>
    </row>
    <row r="138" spans="1:15">
      <c r="A138" s="12">
        <v>122</v>
      </c>
      <c r="B138" s="13" t="s">
        <v>146</v>
      </c>
      <c r="C138" s="12">
        <v>145</v>
      </c>
      <c r="D138" s="12">
        <v>70</v>
      </c>
      <c r="E138" s="12">
        <v>75</v>
      </c>
      <c r="F138" s="12">
        <v>148</v>
      </c>
      <c r="G138" s="12">
        <v>70</v>
      </c>
      <c r="H138" s="12">
        <v>78</v>
      </c>
      <c r="I138" s="12">
        <v>141</v>
      </c>
      <c r="J138" s="12">
        <v>68</v>
      </c>
      <c r="K138" s="12">
        <v>55</v>
      </c>
      <c r="L138" s="12">
        <v>13</v>
      </c>
      <c r="M138" s="12">
        <v>73</v>
      </c>
      <c r="N138" s="12">
        <v>64</v>
      </c>
      <c r="O138" s="12">
        <v>9</v>
      </c>
    </row>
    <row r="139" spans="1:15">
      <c r="A139" s="12">
        <v>123</v>
      </c>
      <c r="B139" s="13" t="s">
        <v>147</v>
      </c>
      <c r="C139" s="12">
        <v>8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</row>
    <row r="140" spans="1:15">
      <c r="A140" s="12">
        <v>124</v>
      </c>
      <c r="B140" s="13" t="s">
        <v>148</v>
      </c>
      <c r="C140" s="12">
        <v>15</v>
      </c>
      <c r="D140" s="12">
        <v>5</v>
      </c>
      <c r="E140" s="12">
        <v>10</v>
      </c>
      <c r="F140" s="12">
        <v>15</v>
      </c>
      <c r="G140" s="12">
        <v>5</v>
      </c>
      <c r="H140" s="12">
        <v>10</v>
      </c>
      <c r="I140" s="12">
        <v>15</v>
      </c>
      <c r="J140" s="12">
        <v>5</v>
      </c>
      <c r="K140" s="12">
        <v>3</v>
      </c>
      <c r="L140" s="12">
        <v>2</v>
      </c>
      <c r="M140" s="12">
        <v>10</v>
      </c>
      <c r="N140" s="12">
        <v>8</v>
      </c>
      <c r="O140" s="12">
        <v>2</v>
      </c>
    </row>
    <row r="141" spans="1:15">
      <c r="A141" s="12">
        <v>125</v>
      </c>
      <c r="B141" s="13" t="s">
        <v>149</v>
      </c>
      <c r="C141" s="12">
        <v>33</v>
      </c>
      <c r="D141" s="12">
        <v>10</v>
      </c>
      <c r="E141" s="12">
        <v>23</v>
      </c>
      <c r="F141" s="12">
        <v>33</v>
      </c>
      <c r="G141" s="12">
        <v>10</v>
      </c>
      <c r="H141" s="12">
        <v>23</v>
      </c>
      <c r="I141" s="12">
        <v>31</v>
      </c>
      <c r="J141" s="12">
        <v>9</v>
      </c>
      <c r="K141" s="12">
        <v>6</v>
      </c>
      <c r="L141" s="12">
        <v>3</v>
      </c>
      <c r="M141" s="12">
        <v>22</v>
      </c>
      <c r="N141" s="12">
        <v>17</v>
      </c>
      <c r="O141" s="12">
        <v>5</v>
      </c>
    </row>
    <row r="142" spans="1:15">
      <c r="A142" s="12">
        <v>126</v>
      </c>
      <c r="B142" s="18" t="s">
        <v>150</v>
      </c>
      <c r="C142" s="19">
        <f>C143</f>
        <v>50</v>
      </c>
      <c r="D142" s="19">
        <f>D143</f>
        <v>35</v>
      </c>
      <c r="E142" s="19">
        <f>E143</f>
        <v>15</v>
      </c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>
      <c r="A143" s="12">
        <v>127</v>
      </c>
      <c r="B143" s="13" t="s">
        <v>151</v>
      </c>
      <c r="C143" s="12">
        <v>50</v>
      </c>
      <c r="D143" s="12">
        <v>35</v>
      </c>
      <c r="E143" s="12">
        <v>15</v>
      </c>
      <c r="F143" s="12">
        <v>50</v>
      </c>
      <c r="G143" s="12">
        <v>35</v>
      </c>
      <c r="H143" s="12">
        <v>15</v>
      </c>
      <c r="I143" s="12">
        <v>40</v>
      </c>
      <c r="J143" s="12">
        <v>29</v>
      </c>
      <c r="K143" s="12">
        <v>25</v>
      </c>
      <c r="L143" s="12">
        <v>4</v>
      </c>
      <c r="M143" s="12">
        <v>11</v>
      </c>
      <c r="N143" s="12">
        <v>10</v>
      </c>
      <c r="O143" s="12">
        <v>1</v>
      </c>
    </row>
    <row r="144" spans="1:15" ht="16.5" customHeight="1">
      <c r="A144" s="12">
        <v>128</v>
      </c>
      <c r="B144" s="18" t="s">
        <v>152</v>
      </c>
      <c r="C144" s="19">
        <f>C145+C146+C147+C148</f>
        <v>152</v>
      </c>
      <c r="D144" s="19">
        <f>D145+D146+D147+D148</f>
        <v>69</v>
      </c>
      <c r="E144" s="19">
        <f>E145+E146+E147+E148</f>
        <v>83</v>
      </c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15">
      <c r="A145" s="12">
        <v>129</v>
      </c>
      <c r="B145" s="13" t="s">
        <v>153</v>
      </c>
      <c r="C145" s="12">
        <v>13</v>
      </c>
      <c r="D145" s="12">
        <v>9</v>
      </c>
      <c r="E145" s="12">
        <v>4</v>
      </c>
      <c r="F145" s="12">
        <v>13</v>
      </c>
      <c r="G145" s="12">
        <v>9</v>
      </c>
      <c r="H145" s="12">
        <v>4</v>
      </c>
      <c r="I145" s="12">
        <v>10</v>
      </c>
      <c r="J145" s="12">
        <v>6</v>
      </c>
      <c r="K145" s="12">
        <v>4</v>
      </c>
      <c r="L145" s="12">
        <v>2</v>
      </c>
      <c r="M145" s="12">
        <v>4</v>
      </c>
      <c r="N145" s="12">
        <v>4</v>
      </c>
      <c r="O145" s="12">
        <v>0</v>
      </c>
    </row>
    <row r="146" spans="1:15">
      <c r="A146" s="12">
        <v>130</v>
      </c>
      <c r="B146" s="13" t="s">
        <v>154</v>
      </c>
      <c r="C146" s="12">
        <v>65</v>
      </c>
      <c r="D146" s="12">
        <v>33</v>
      </c>
      <c r="E146" s="12">
        <v>32</v>
      </c>
      <c r="F146" s="12">
        <v>65</v>
      </c>
      <c r="G146" s="12">
        <v>33</v>
      </c>
      <c r="H146" s="12">
        <v>32</v>
      </c>
      <c r="I146" s="12">
        <v>62</v>
      </c>
      <c r="J146" s="12">
        <v>30</v>
      </c>
      <c r="K146" s="12">
        <v>18</v>
      </c>
      <c r="L146" s="12">
        <v>12</v>
      </c>
      <c r="M146" s="12">
        <v>32</v>
      </c>
      <c r="N146" s="12">
        <v>25</v>
      </c>
      <c r="O146" s="12">
        <v>7</v>
      </c>
    </row>
    <row r="147" spans="1:15">
      <c r="A147" s="12">
        <v>131</v>
      </c>
      <c r="B147" s="13" t="s">
        <v>155</v>
      </c>
      <c r="C147" s="12">
        <v>20</v>
      </c>
      <c r="D147" s="12">
        <v>10</v>
      </c>
      <c r="E147" s="12">
        <v>10</v>
      </c>
      <c r="F147" s="12">
        <v>8</v>
      </c>
      <c r="G147" s="12">
        <v>4</v>
      </c>
      <c r="H147" s="12">
        <v>4</v>
      </c>
      <c r="I147" s="12">
        <v>8</v>
      </c>
      <c r="J147" s="12">
        <v>4</v>
      </c>
      <c r="K147" s="12">
        <v>3</v>
      </c>
      <c r="L147" s="12">
        <v>1</v>
      </c>
      <c r="M147" s="12">
        <v>4</v>
      </c>
      <c r="N147" s="12">
        <v>3</v>
      </c>
      <c r="O147" s="12">
        <v>1</v>
      </c>
    </row>
    <row r="148" spans="1:15">
      <c r="A148" s="12">
        <v>132</v>
      </c>
      <c r="B148" s="13" t="s">
        <v>156</v>
      </c>
      <c r="C148" s="12">
        <v>54</v>
      </c>
      <c r="D148" s="12">
        <v>17</v>
      </c>
      <c r="E148" s="12">
        <v>37</v>
      </c>
      <c r="F148" s="12">
        <v>52</v>
      </c>
      <c r="G148" s="12">
        <v>14</v>
      </c>
      <c r="H148" s="12">
        <v>38</v>
      </c>
      <c r="I148" s="12">
        <v>44</v>
      </c>
      <c r="J148" s="12">
        <v>12</v>
      </c>
      <c r="K148" s="12">
        <v>11</v>
      </c>
      <c r="L148" s="12">
        <v>1</v>
      </c>
      <c r="M148" s="12">
        <v>32</v>
      </c>
      <c r="N148" s="12">
        <v>24</v>
      </c>
      <c r="O148" s="12">
        <v>8</v>
      </c>
    </row>
    <row r="149" spans="1:15">
      <c r="A149" s="12">
        <v>133</v>
      </c>
      <c r="B149" s="18" t="s">
        <v>157</v>
      </c>
      <c r="C149" s="19">
        <f>C150</f>
        <v>134</v>
      </c>
      <c r="D149" s="19">
        <f>D150</f>
        <v>55</v>
      </c>
      <c r="E149" s="19">
        <f>E150</f>
        <v>79</v>
      </c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1:15">
      <c r="A150" s="12">
        <v>134</v>
      </c>
      <c r="B150" s="13" t="s">
        <v>158</v>
      </c>
      <c r="C150" s="12">
        <v>134</v>
      </c>
      <c r="D150" s="12">
        <v>55</v>
      </c>
      <c r="E150" s="12">
        <v>79</v>
      </c>
      <c r="F150" s="12">
        <v>134</v>
      </c>
      <c r="G150" s="12">
        <v>55</v>
      </c>
      <c r="H150" s="12">
        <v>79</v>
      </c>
      <c r="I150" s="12">
        <v>116</v>
      </c>
      <c r="J150" s="12">
        <v>73</v>
      </c>
      <c r="K150" s="12">
        <v>39</v>
      </c>
      <c r="L150" s="12">
        <v>34</v>
      </c>
      <c r="M150" s="12">
        <v>43</v>
      </c>
      <c r="N150" s="12">
        <v>37</v>
      </c>
      <c r="O150" s="12">
        <v>6</v>
      </c>
    </row>
    <row r="151" spans="1:15">
      <c r="A151" s="12">
        <v>135</v>
      </c>
      <c r="B151" s="18" t="s">
        <v>159</v>
      </c>
      <c r="C151" s="19">
        <f>C152+C153+C154+C155+C156+C157</f>
        <v>224</v>
      </c>
      <c r="D151" s="19">
        <f>D152+D153+D154+D155+D156+D157</f>
        <v>61</v>
      </c>
      <c r="E151" s="19">
        <f>E152+E153+E154+E155+E156+E157</f>
        <v>163</v>
      </c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1:15">
      <c r="A152" s="12">
        <v>136</v>
      </c>
      <c r="B152" s="13" t="s">
        <v>160</v>
      </c>
      <c r="C152" s="12">
        <v>4</v>
      </c>
      <c r="D152" s="12">
        <v>2</v>
      </c>
      <c r="E152" s="12">
        <v>2</v>
      </c>
      <c r="F152" s="12">
        <v>4</v>
      </c>
      <c r="G152" s="12">
        <v>2</v>
      </c>
      <c r="H152" s="12">
        <v>2</v>
      </c>
      <c r="I152" s="12">
        <v>2</v>
      </c>
      <c r="J152" s="12">
        <v>1</v>
      </c>
      <c r="K152" s="12">
        <v>1</v>
      </c>
      <c r="L152" s="12">
        <v>0</v>
      </c>
      <c r="M152" s="12">
        <v>1</v>
      </c>
      <c r="N152" s="12">
        <v>1</v>
      </c>
      <c r="O152" s="12">
        <v>0</v>
      </c>
    </row>
    <row r="153" spans="1:15">
      <c r="A153" s="12">
        <v>137</v>
      </c>
      <c r="B153" s="13" t="s">
        <v>161</v>
      </c>
      <c r="C153" s="12">
        <v>23</v>
      </c>
      <c r="D153" s="12">
        <v>6</v>
      </c>
      <c r="E153" s="12">
        <v>17</v>
      </c>
      <c r="F153" s="12">
        <v>23</v>
      </c>
      <c r="G153" s="12">
        <v>6</v>
      </c>
      <c r="H153" s="12">
        <v>17</v>
      </c>
      <c r="I153" s="12">
        <v>12</v>
      </c>
      <c r="J153" s="12">
        <v>3</v>
      </c>
      <c r="K153" s="12">
        <v>2</v>
      </c>
      <c r="L153" s="12">
        <v>1</v>
      </c>
      <c r="M153" s="12">
        <v>9</v>
      </c>
      <c r="N153" s="12">
        <v>6</v>
      </c>
      <c r="O153" s="12">
        <v>3</v>
      </c>
    </row>
    <row r="154" spans="1:15">
      <c r="A154" s="12">
        <v>138</v>
      </c>
      <c r="B154" s="13" t="s">
        <v>162</v>
      </c>
      <c r="C154" s="12">
        <v>26</v>
      </c>
      <c r="D154" s="12">
        <v>7</v>
      </c>
      <c r="E154" s="12">
        <v>19</v>
      </c>
      <c r="F154" s="12">
        <v>26</v>
      </c>
      <c r="G154" s="12">
        <v>7</v>
      </c>
      <c r="H154" s="12">
        <v>19</v>
      </c>
      <c r="I154" s="12">
        <v>19</v>
      </c>
      <c r="J154" s="12">
        <v>6</v>
      </c>
      <c r="K154" s="12">
        <v>5</v>
      </c>
      <c r="L154" s="12">
        <v>1</v>
      </c>
      <c r="M154" s="12">
        <v>13</v>
      </c>
      <c r="N154" s="12">
        <v>13</v>
      </c>
      <c r="O154" s="12">
        <v>0</v>
      </c>
    </row>
    <row r="155" spans="1:15">
      <c r="A155" s="12">
        <v>139</v>
      </c>
      <c r="B155" s="13" t="s">
        <v>163</v>
      </c>
      <c r="C155" s="12">
        <v>16</v>
      </c>
      <c r="D155" s="12">
        <v>4</v>
      </c>
      <c r="E155" s="12">
        <v>12</v>
      </c>
      <c r="F155" s="12">
        <v>16</v>
      </c>
      <c r="G155" s="12">
        <v>4</v>
      </c>
      <c r="H155" s="12">
        <v>12</v>
      </c>
      <c r="I155" s="12">
        <v>6</v>
      </c>
      <c r="J155" s="12">
        <v>1</v>
      </c>
      <c r="K155" s="12">
        <v>1</v>
      </c>
      <c r="L155" s="12">
        <v>0</v>
      </c>
      <c r="M155" s="12">
        <v>5</v>
      </c>
      <c r="N155" s="12">
        <v>3</v>
      </c>
      <c r="O155" s="12">
        <v>2</v>
      </c>
    </row>
    <row r="156" spans="1:15">
      <c r="A156" s="12">
        <v>140</v>
      </c>
      <c r="B156" s="13" t="s">
        <v>164</v>
      </c>
      <c r="C156" s="12">
        <v>140</v>
      </c>
      <c r="D156" s="12">
        <v>42</v>
      </c>
      <c r="E156" s="12">
        <v>98</v>
      </c>
      <c r="F156" s="12">
        <v>140</v>
      </c>
      <c r="G156" s="12">
        <v>42</v>
      </c>
      <c r="H156" s="12">
        <v>98</v>
      </c>
      <c r="I156" s="12">
        <v>100</v>
      </c>
      <c r="J156" s="12">
        <v>11</v>
      </c>
      <c r="K156" s="12">
        <v>9</v>
      </c>
      <c r="L156" s="12">
        <v>2</v>
      </c>
      <c r="M156" s="12">
        <v>89</v>
      </c>
      <c r="N156" s="12">
        <v>81</v>
      </c>
      <c r="O156" s="12">
        <v>8</v>
      </c>
    </row>
    <row r="157" spans="1:15">
      <c r="A157" s="12">
        <v>141</v>
      </c>
      <c r="B157" s="13" t="s">
        <v>165</v>
      </c>
      <c r="C157" s="12">
        <v>15</v>
      </c>
      <c r="D157" s="12">
        <v>0</v>
      </c>
      <c r="E157" s="12">
        <v>15</v>
      </c>
      <c r="F157" s="12">
        <v>8</v>
      </c>
      <c r="G157" s="12">
        <v>0</v>
      </c>
      <c r="H157" s="12">
        <v>8</v>
      </c>
      <c r="I157" s="12">
        <v>3</v>
      </c>
      <c r="J157" s="12">
        <v>0</v>
      </c>
      <c r="K157" s="12">
        <v>0</v>
      </c>
      <c r="L157" s="12">
        <v>0</v>
      </c>
      <c r="M157" s="12">
        <v>3</v>
      </c>
      <c r="N157" s="12">
        <v>3</v>
      </c>
      <c r="O157" s="12">
        <v>0</v>
      </c>
    </row>
    <row r="158" spans="1:15" ht="16.5" customHeight="1">
      <c r="A158" s="12">
        <v>142</v>
      </c>
      <c r="B158" s="18" t="s">
        <v>166</v>
      </c>
      <c r="C158" s="19">
        <f>C159+C160+C161+C162+C163+C164+C165</f>
        <v>260</v>
      </c>
      <c r="D158" s="19">
        <f>D159+D160+D161+D162+D163+D164+D165</f>
        <v>139</v>
      </c>
      <c r="E158" s="19">
        <f>E159+E160+E161+E162+E163+E164+E165</f>
        <v>121</v>
      </c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1:15">
      <c r="A159" s="12">
        <v>143</v>
      </c>
      <c r="B159" s="13" t="s">
        <v>167</v>
      </c>
      <c r="C159" s="12">
        <v>116</v>
      </c>
      <c r="D159" s="12">
        <v>81</v>
      </c>
      <c r="E159" s="12">
        <v>35</v>
      </c>
      <c r="F159" s="12">
        <v>116</v>
      </c>
      <c r="G159" s="12">
        <v>81</v>
      </c>
      <c r="H159" s="12">
        <v>35</v>
      </c>
      <c r="I159" s="12">
        <v>91</v>
      </c>
      <c r="J159" s="12">
        <v>62</v>
      </c>
      <c r="K159" s="12">
        <v>60</v>
      </c>
      <c r="L159" s="12">
        <v>2</v>
      </c>
      <c r="M159" s="12">
        <v>29</v>
      </c>
      <c r="N159" s="12">
        <v>26</v>
      </c>
      <c r="O159" s="12">
        <v>3</v>
      </c>
    </row>
    <row r="160" spans="1:15">
      <c r="A160" s="12">
        <v>144</v>
      </c>
      <c r="B160" s="13" t="s">
        <v>168</v>
      </c>
      <c r="C160" s="12">
        <v>6</v>
      </c>
      <c r="D160" s="12">
        <v>3</v>
      </c>
      <c r="E160" s="12">
        <v>3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</row>
    <row r="161" spans="1:15">
      <c r="A161" s="12">
        <v>145</v>
      </c>
      <c r="B161" s="13" t="s">
        <v>169</v>
      </c>
      <c r="C161" s="12">
        <v>60</v>
      </c>
      <c r="D161" s="12">
        <v>30</v>
      </c>
      <c r="E161" s="12">
        <v>30</v>
      </c>
      <c r="F161" s="12">
        <v>62</v>
      </c>
      <c r="G161" s="12">
        <v>30</v>
      </c>
      <c r="H161" s="12">
        <v>32</v>
      </c>
      <c r="I161" s="12">
        <v>56</v>
      </c>
      <c r="J161" s="12">
        <v>29</v>
      </c>
      <c r="K161" s="12">
        <v>19</v>
      </c>
      <c r="L161" s="12">
        <v>10</v>
      </c>
      <c r="M161" s="12">
        <v>27</v>
      </c>
      <c r="N161" s="12">
        <v>17</v>
      </c>
      <c r="O161" s="12">
        <v>10</v>
      </c>
    </row>
    <row r="162" spans="1:15">
      <c r="A162" s="12">
        <v>146</v>
      </c>
      <c r="B162" s="13" t="s">
        <v>170</v>
      </c>
      <c r="C162" s="12">
        <v>54</v>
      </c>
      <c r="D162" s="12">
        <v>17</v>
      </c>
      <c r="E162" s="12">
        <v>37</v>
      </c>
      <c r="F162" s="12">
        <v>44</v>
      </c>
      <c r="G162" s="12">
        <v>17</v>
      </c>
      <c r="H162" s="12">
        <v>27</v>
      </c>
      <c r="I162" s="12">
        <v>37</v>
      </c>
      <c r="J162" s="12">
        <v>17</v>
      </c>
      <c r="K162" s="12">
        <v>17</v>
      </c>
      <c r="L162" s="12">
        <v>0</v>
      </c>
      <c r="M162" s="12">
        <v>20</v>
      </c>
      <c r="N162" s="12">
        <v>19</v>
      </c>
      <c r="O162" s="12">
        <v>1</v>
      </c>
    </row>
    <row r="163" spans="1:15">
      <c r="A163" s="12">
        <v>147</v>
      </c>
      <c r="B163" s="13" t="s">
        <v>171</v>
      </c>
      <c r="C163" s="12">
        <v>22</v>
      </c>
      <c r="D163" s="12">
        <v>8</v>
      </c>
      <c r="E163" s="12">
        <v>14</v>
      </c>
      <c r="F163" s="12">
        <v>9</v>
      </c>
      <c r="G163" s="12">
        <v>0</v>
      </c>
      <c r="H163" s="12">
        <v>9</v>
      </c>
      <c r="I163" s="12">
        <v>9</v>
      </c>
      <c r="J163" s="12">
        <v>0</v>
      </c>
      <c r="K163" s="12">
        <v>0</v>
      </c>
      <c r="L163" s="12">
        <v>0</v>
      </c>
      <c r="M163" s="12">
        <v>9</v>
      </c>
      <c r="N163" s="12">
        <v>7</v>
      </c>
      <c r="O163" s="12">
        <v>2</v>
      </c>
    </row>
    <row r="164" spans="1:15">
      <c r="A164" s="12">
        <v>148</v>
      </c>
      <c r="B164" s="13" t="s">
        <v>172</v>
      </c>
      <c r="C164" s="12">
        <v>1</v>
      </c>
      <c r="D164" s="12">
        <v>0</v>
      </c>
      <c r="E164" s="12">
        <v>1</v>
      </c>
      <c r="F164" s="12">
        <v>1</v>
      </c>
      <c r="G164" s="12">
        <v>0</v>
      </c>
      <c r="H164" s="12">
        <v>1</v>
      </c>
      <c r="I164" s="12">
        <v>1</v>
      </c>
      <c r="J164" s="12">
        <v>0</v>
      </c>
      <c r="K164" s="12">
        <v>0</v>
      </c>
      <c r="L164" s="12">
        <v>0</v>
      </c>
      <c r="M164" s="12">
        <v>1</v>
      </c>
      <c r="N164" s="12">
        <v>1</v>
      </c>
      <c r="O164" s="12">
        <v>0</v>
      </c>
    </row>
    <row r="165" spans="1:15">
      <c r="A165" s="12">
        <v>149</v>
      </c>
      <c r="B165" s="13" t="s">
        <v>173</v>
      </c>
      <c r="C165" s="12">
        <v>1</v>
      </c>
      <c r="D165" s="12">
        <v>0</v>
      </c>
      <c r="E165" s="12">
        <v>1</v>
      </c>
      <c r="F165" s="12">
        <v>1</v>
      </c>
      <c r="G165" s="12">
        <v>0</v>
      </c>
      <c r="H165" s="12">
        <v>1</v>
      </c>
      <c r="I165" s="12">
        <v>1</v>
      </c>
      <c r="J165" s="12">
        <v>0</v>
      </c>
      <c r="K165" s="12">
        <v>0</v>
      </c>
      <c r="L165" s="12">
        <v>0</v>
      </c>
      <c r="M165" s="12">
        <v>1</v>
      </c>
      <c r="N165" s="12">
        <v>1</v>
      </c>
      <c r="O165" s="12">
        <v>0</v>
      </c>
    </row>
    <row r="166" spans="1:15">
      <c r="A166" s="12">
        <v>150</v>
      </c>
      <c r="B166" s="18" t="s">
        <v>174</v>
      </c>
      <c r="C166" s="19">
        <f>C167+C168+C169+C170+C171</f>
        <v>141</v>
      </c>
      <c r="D166" s="19">
        <f>D167+D168+D169+D170+D171</f>
        <v>71</v>
      </c>
      <c r="E166" s="19">
        <f>E167+E168+E169+E170+E171</f>
        <v>70</v>
      </c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1:15">
      <c r="A167" s="12">
        <v>151</v>
      </c>
      <c r="B167" s="13" t="s">
        <v>175</v>
      </c>
      <c r="C167" s="12">
        <v>16</v>
      </c>
      <c r="D167" s="12">
        <v>10</v>
      </c>
      <c r="E167" s="12">
        <v>6</v>
      </c>
      <c r="F167" s="12">
        <v>16</v>
      </c>
      <c r="G167" s="12">
        <v>10</v>
      </c>
      <c r="H167" s="12">
        <v>6</v>
      </c>
      <c r="I167" s="12">
        <v>13</v>
      </c>
      <c r="J167" s="12">
        <v>9</v>
      </c>
      <c r="K167" s="12">
        <v>7</v>
      </c>
      <c r="L167" s="12">
        <v>2</v>
      </c>
      <c r="M167" s="12">
        <v>4</v>
      </c>
      <c r="N167" s="12">
        <v>4</v>
      </c>
      <c r="O167" s="12">
        <v>0</v>
      </c>
    </row>
    <row r="168" spans="1:15">
      <c r="A168" s="12">
        <v>152</v>
      </c>
      <c r="B168" s="13" t="s">
        <v>176</v>
      </c>
      <c r="C168" s="12">
        <v>53</v>
      </c>
      <c r="D168" s="12">
        <v>26</v>
      </c>
      <c r="E168" s="12">
        <v>27</v>
      </c>
      <c r="F168" s="12">
        <v>24</v>
      </c>
      <c r="G168" s="12">
        <v>13</v>
      </c>
      <c r="H168" s="12">
        <v>11</v>
      </c>
      <c r="I168" s="12">
        <v>22</v>
      </c>
      <c r="J168" s="12">
        <v>10</v>
      </c>
      <c r="K168" s="12">
        <v>8</v>
      </c>
      <c r="L168" s="12">
        <v>2</v>
      </c>
      <c r="M168" s="12">
        <v>12</v>
      </c>
      <c r="N168" s="12">
        <v>8</v>
      </c>
      <c r="O168" s="12">
        <v>4</v>
      </c>
    </row>
    <row r="169" spans="1:15">
      <c r="A169" s="12">
        <v>153</v>
      </c>
      <c r="B169" s="13" t="s">
        <v>177</v>
      </c>
      <c r="C169" s="12">
        <v>25</v>
      </c>
      <c r="D169" s="12">
        <v>13</v>
      </c>
      <c r="E169" s="12">
        <v>12</v>
      </c>
      <c r="F169" s="12">
        <v>20</v>
      </c>
      <c r="G169" s="12">
        <v>12</v>
      </c>
      <c r="H169" s="12">
        <v>8</v>
      </c>
      <c r="I169" s="12">
        <v>20</v>
      </c>
      <c r="J169" s="12">
        <v>19</v>
      </c>
      <c r="K169" s="12">
        <v>9</v>
      </c>
      <c r="L169" s="12">
        <v>3</v>
      </c>
      <c r="M169" s="12">
        <v>8</v>
      </c>
      <c r="N169" s="12">
        <v>6</v>
      </c>
      <c r="O169" s="12">
        <v>2</v>
      </c>
    </row>
    <row r="170" spans="1:15">
      <c r="A170" s="12">
        <v>154</v>
      </c>
      <c r="B170" s="13" t="s">
        <v>178</v>
      </c>
      <c r="C170" s="12">
        <v>23</v>
      </c>
      <c r="D170" s="12">
        <v>12</v>
      </c>
      <c r="E170" s="12">
        <v>11</v>
      </c>
      <c r="F170" s="12">
        <v>22</v>
      </c>
      <c r="G170" s="12">
        <v>11</v>
      </c>
      <c r="H170" s="12">
        <v>11</v>
      </c>
      <c r="I170" s="12">
        <v>21</v>
      </c>
      <c r="J170" s="12">
        <v>10</v>
      </c>
      <c r="K170" s="12">
        <v>5</v>
      </c>
      <c r="L170" s="12">
        <v>5</v>
      </c>
      <c r="M170" s="12">
        <v>11</v>
      </c>
      <c r="N170" s="12">
        <v>4</v>
      </c>
      <c r="O170" s="12">
        <v>7</v>
      </c>
    </row>
    <row r="171" spans="1:15">
      <c r="A171" s="12">
        <v>155</v>
      </c>
      <c r="B171" s="13" t="s">
        <v>179</v>
      </c>
      <c r="C171" s="12">
        <v>24</v>
      </c>
      <c r="D171" s="12">
        <v>10</v>
      </c>
      <c r="E171" s="12">
        <v>14</v>
      </c>
      <c r="F171" s="12">
        <v>14</v>
      </c>
      <c r="G171" s="12">
        <v>1</v>
      </c>
      <c r="H171" s="12">
        <v>13</v>
      </c>
      <c r="I171" s="12">
        <v>14</v>
      </c>
      <c r="J171" s="12">
        <v>1</v>
      </c>
      <c r="K171" s="12">
        <v>1</v>
      </c>
      <c r="L171" s="12">
        <v>0</v>
      </c>
      <c r="M171" s="12">
        <v>13</v>
      </c>
      <c r="N171" s="12">
        <v>12</v>
      </c>
      <c r="O171" s="12">
        <v>1</v>
      </c>
    </row>
    <row r="172" spans="1:15" ht="18" customHeight="1">
      <c r="A172" s="12">
        <v>156</v>
      </c>
      <c r="B172" s="18" t="s">
        <v>180</v>
      </c>
      <c r="C172" s="19">
        <f>C173+C174+C175+C176+C177+C178+C179+C180</f>
        <v>226</v>
      </c>
      <c r="D172" s="19">
        <f>D173+D174+D175+D176+D177+D178+D179+D180</f>
        <v>111</v>
      </c>
      <c r="E172" s="19">
        <f>E173+E174+E175+E176+E177+E178+E179+E180</f>
        <v>115</v>
      </c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1:15">
      <c r="A173" s="12">
        <v>157</v>
      </c>
      <c r="B173" s="13" t="s">
        <v>181</v>
      </c>
      <c r="C173" s="12">
        <v>69</v>
      </c>
      <c r="D173" s="12">
        <v>49</v>
      </c>
      <c r="E173" s="12">
        <v>20</v>
      </c>
      <c r="F173" s="12">
        <v>69</v>
      </c>
      <c r="G173" s="12">
        <v>49</v>
      </c>
      <c r="H173" s="12">
        <v>20</v>
      </c>
      <c r="I173" s="12">
        <v>52</v>
      </c>
      <c r="J173" s="12">
        <v>38</v>
      </c>
      <c r="K173" s="12">
        <v>31</v>
      </c>
      <c r="L173" s="12">
        <v>7</v>
      </c>
      <c r="M173" s="12">
        <v>14</v>
      </c>
      <c r="N173" s="12">
        <v>14</v>
      </c>
      <c r="O173" s="12">
        <v>0</v>
      </c>
    </row>
    <row r="174" spans="1:15">
      <c r="A174" s="12">
        <v>158</v>
      </c>
      <c r="B174" s="13" t="s">
        <v>182</v>
      </c>
      <c r="C174" s="12">
        <v>12</v>
      </c>
      <c r="D174" s="12">
        <v>6</v>
      </c>
      <c r="E174" s="12">
        <v>6</v>
      </c>
      <c r="F174" s="12">
        <v>12</v>
      </c>
      <c r="G174" s="12">
        <v>6</v>
      </c>
      <c r="H174" s="12">
        <v>6</v>
      </c>
      <c r="I174" s="12">
        <v>10</v>
      </c>
      <c r="J174" s="12">
        <v>6</v>
      </c>
      <c r="K174" s="12">
        <v>4</v>
      </c>
      <c r="L174" s="12">
        <v>2</v>
      </c>
      <c r="M174" s="12">
        <v>4</v>
      </c>
      <c r="N174" s="12">
        <v>4</v>
      </c>
      <c r="O174" s="12">
        <v>0</v>
      </c>
    </row>
    <row r="175" spans="1:15">
      <c r="A175" s="12">
        <v>159</v>
      </c>
      <c r="B175" s="13" t="s">
        <v>183</v>
      </c>
      <c r="C175" s="12">
        <v>9</v>
      </c>
      <c r="D175" s="12">
        <v>5</v>
      </c>
      <c r="E175" s="12">
        <v>4</v>
      </c>
      <c r="F175" s="12">
        <v>9</v>
      </c>
      <c r="G175" s="12">
        <v>5</v>
      </c>
      <c r="H175" s="12">
        <v>4</v>
      </c>
      <c r="I175" s="12">
        <v>9</v>
      </c>
      <c r="J175" s="12">
        <v>5</v>
      </c>
      <c r="K175" s="12">
        <v>4</v>
      </c>
      <c r="L175" s="12">
        <v>1</v>
      </c>
      <c r="M175" s="12">
        <v>4</v>
      </c>
      <c r="N175" s="12">
        <v>4</v>
      </c>
      <c r="O175" s="12">
        <v>0</v>
      </c>
    </row>
    <row r="176" spans="1:15">
      <c r="A176" s="12">
        <v>160</v>
      </c>
      <c r="B176" s="13" t="s">
        <v>57</v>
      </c>
      <c r="C176" s="12">
        <v>19</v>
      </c>
      <c r="D176" s="12">
        <v>12</v>
      </c>
      <c r="E176" s="12">
        <v>7</v>
      </c>
      <c r="F176" s="12">
        <v>17</v>
      </c>
      <c r="G176" s="12">
        <v>11</v>
      </c>
      <c r="H176" s="12">
        <v>6</v>
      </c>
      <c r="I176" s="12">
        <v>17</v>
      </c>
      <c r="J176" s="12">
        <v>11</v>
      </c>
      <c r="K176" s="12">
        <v>7</v>
      </c>
      <c r="L176" s="12">
        <v>4</v>
      </c>
      <c r="M176" s="12">
        <v>6</v>
      </c>
      <c r="N176" s="12">
        <v>4</v>
      </c>
      <c r="O176" s="12">
        <v>2</v>
      </c>
    </row>
    <row r="177" spans="1:15">
      <c r="A177" s="12">
        <v>161</v>
      </c>
      <c r="B177" s="13" t="s">
        <v>184</v>
      </c>
      <c r="C177" s="12">
        <v>17</v>
      </c>
      <c r="D177" s="12">
        <v>10</v>
      </c>
      <c r="E177" s="12">
        <v>7</v>
      </c>
      <c r="F177" s="12">
        <v>9</v>
      </c>
      <c r="G177" s="12">
        <v>4</v>
      </c>
      <c r="H177" s="12">
        <v>5</v>
      </c>
      <c r="I177" s="12">
        <v>9</v>
      </c>
      <c r="J177" s="12">
        <v>4</v>
      </c>
      <c r="K177" s="12">
        <v>3</v>
      </c>
      <c r="L177" s="12">
        <v>1</v>
      </c>
      <c r="M177" s="12">
        <v>5</v>
      </c>
      <c r="N177" s="12">
        <v>2</v>
      </c>
      <c r="O177" s="12">
        <v>3</v>
      </c>
    </row>
    <row r="178" spans="1:15" ht="18" customHeight="1">
      <c r="A178" s="12">
        <v>162</v>
      </c>
      <c r="B178" s="13" t="s">
        <v>185</v>
      </c>
      <c r="C178" s="12">
        <v>27</v>
      </c>
      <c r="D178" s="12">
        <v>8</v>
      </c>
      <c r="E178" s="12">
        <v>19</v>
      </c>
      <c r="F178" s="12">
        <v>25</v>
      </c>
      <c r="G178" s="12">
        <v>8</v>
      </c>
      <c r="H178" s="12">
        <v>17</v>
      </c>
      <c r="I178" s="12">
        <v>16</v>
      </c>
      <c r="J178" s="12">
        <v>5</v>
      </c>
      <c r="K178" s="12">
        <v>2</v>
      </c>
      <c r="L178" s="12">
        <v>3</v>
      </c>
      <c r="M178" s="12">
        <v>11</v>
      </c>
      <c r="N178" s="12">
        <v>9</v>
      </c>
      <c r="O178" s="12">
        <v>2</v>
      </c>
    </row>
    <row r="179" spans="1:15" ht="18" customHeight="1">
      <c r="A179" s="12">
        <v>163</v>
      </c>
      <c r="B179" s="13" t="s">
        <v>186</v>
      </c>
      <c r="C179" s="12">
        <v>60</v>
      </c>
      <c r="D179" s="12">
        <v>18</v>
      </c>
      <c r="E179" s="12">
        <v>42</v>
      </c>
      <c r="F179" s="12">
        <v>50</v>
      </c>
      <c r="G179" s="12">
        <v>13</v>
      </c>
      <c r="H179" s="12">
        <v>37</v>
      </c>
      <c r="I179" s="12">
        <v>31</v>
      </c>
      <c r="J179" s="12">
        <v>8</v>
      </c>
      <c r="K179" s="12">
        <v>7</v>
      </c>
      <c r="L179" s="12">
        <v>1</v>
      </c>
      <c r="M179" s="12">
        <v>23</v>
      </c>
      <c r="N179" s="12">
        <v>12</v>
      </c>
      <c r="O179" s="12">
        <v>11</v>
      </c>
    </row>
    <row r="180" spans="1:15" ht="18" customHeight="1">
      <c r="A180" s="12">
        <v>164</v>
      </c>
      <c r="B180" s="13" t="s">
        <v>187</v>
      </c>
      <c r="C180" s="12">
        <v>13</v>
      </c>
      <c r="D180" s="12">
        <v>3</v>
      </c>
      <c r="E180" s="12">
        <v>10</v>
      </c>
      <c r="F180" s="12">
        <v>13</v>
      </c>
      <c r="G180" s="12">
        <v>3</v>
      </c>
      <c r="H180" s="12">
        <v>10</v>
      </c>
      <c r="I180" s="12">
        <v>6</v>
      </c>
      <c r="J180" s="12">
        <v>3</v>
      </c>
      <c r="K180" s="12">
        <v>0</v>
      </c>
      <c r="L180" s="12">
        <v>3</v>
      </c>
      <c r="M180" s="12">
        <v>3</v>
      </c>
      <c r="N180" s="12">
        <v>3</v>
      </c>
      <c r="O180" s="12">
        <v>0</v>
      </c>
    </row>
    <row r="181" spans="1:15">
      <c r="A181" s="12">
        <v>165</v>
      </c>
      <c r="B181" s="18" t="s">
        <v>188</v>
      </c>
      <c r="C181" s="19">
        <f>C182+C183+C184</f>
        <v>56</v>
      </c>
      <c r="D181" s="19">
        <f>D182+D183+D184</f>
        <v>26</v>
      </c>
      <c r="E181" s="19">
        <f>E182+E183+E184</f>
        <v>30</v>
      </c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1:15">
      <c r="A182" s="12">
        <v>166</v>
      </c>
      <c r="B182" s="13" t="s">
        <v>189</v>
      </c>
      <c r="C182" s="12">
        <v>7</v>
      </c>
      <c r="D182" s="12">
        <v>4</v>
      </c>
      <c r="E182" s="12">
        <v>3</v>
      </c>
      <c r="F182" s="12">
        <v>7</v>
      </c>
      <c r="G182" s="12">
        <v>4</v>
      </c>
      <c r="H182" s="12">
        <v>3</v>
      </c>
      <c r="I182" s="12">
        <v>2</v>
      </c>
      <c r="J182" s="12">
        <v>2</v>
      </c>
      <c r="K182" s="12">
        <v>2</v>
      </c>
      <c r="L182" s="12">
        <v>0</v>
      </c>
      <c r="M182" s="12">
        <v>0</v>
      </c>
      <c r="N182" s="12">
        <v>0</v>
      </c>
      <c r="O182" s="12">
        <v>0</v>
      </c>
    </row>
    <row r="183" spans="1:15">
      <c r="A183" s="12">
        <v>167</v>
      </c>
      <c r="B183" s="13" t="s">
        <v>190</v>
      </c>
      <c r="C183" s="12">
        <v>15</v>
      </c>
      <c r="D183" s="12">
        <v>5</v>
      </c>
      <c r="E183" s="12">
        <v>10</v>
      </c>
      <c r="F183" s="12">
        <v>12</v>
      </c>
      <c r="G183" s="12">
        <v>2</v>
      </c>
      <c r="H183" s="12">
        <v>10</v>
      </c>
      <c r="I183" s="12">
        <v>11</v>
      </c>
      <c r="J183" s="12">
        <v>1</v>
      </c>
      <c r="K183" s="12">
        <v>0</v>
      </c>
      <c r="L183" s="12">
        <v>1</v>
      </c>
      <c r="M183" s="12">
        <v>10</v>
      </c>
      <c r="N183" s="12">
        <v>7</v>
      </c>
      <c r="O183" s="12">
        <v>3</v>
      </c>
    </row>
    <row r="184" spans="1:15">
      <c r="A184" s="12">
        <v>168</v>
      </c>
      <c r="B184" s="13" t="s">
        <v>191</v>
      </c>
      <c r="C184" s="12">
        <v>34</v>
      </c>
      <c r="D184" s="12">
        <v>17</v>
      </c>
      <c r="E184" s="12">
        <v>17</v>
      </c>
      <c r="F184" s="12">
        <v>35</v>
      </c>
      <c r="G184" s="12">
        <v>17</v>
      </c>
      <c r="H184" s="12">
        <v>18</v>
      </c>
      <c r="I184" s="12">
        <v>31</v>
      </c>
      <c r="J184" s="12">
        <v>15</v>
      </c>
      <c r="K184" s="12">
        <v>10</v>
      </c>
      <c r="L184" s="12">
        <v>5</v>
      </c>
      <c r="M184" s="12">
        <v>16</v>
      </c>
      <c r="N184" s="12">
        <v>13</v>
      </c>
      <c r="O184" s="12">
        <v>3</v>
      </c>
    </row>
    <row r="185" spans="1:15" ht="16.5" customHeight="1">
      <c r="A185" s="12">
        <v>169</v>
      </c>
      <c r="B185" s="18" t="s">
        <v>192</v>
      </c>
      <c r="C185" s="19">
        <f>C186+C187+C188+C189+C190</f>
        <v>114</v>
      </c>
      <c r="D185" s="19">
        <f>D186+D187+D188+D189+D190</f>
        <v>22</v>
      </c>
      <c r="E185" s="19">
        <f>E186+E187+E188+E189+E190</f>
        <v>92</v>
      </c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1:15">
      <c r="A186" s="12">
        <v>170</v>
      </c>
      <c r="B186" s="13" t="s">
        <v>193</v>
      </c>
      <c r="C186" s="12">
        <v>16</v>
      </c>
      <c r="D186" s="12">
        <v>10</v>
      </c>
      <c r="E186" s="12">
        <v>6</v>
      </c>
      <c r="F186" s="12">
        <v>16</v>
      </c>
      <c r="G186" s="12">
        <v>10</v>
      </c>
      <c r="H186" s="12">
        <v>6</v>
      </c>
      <c r="I186" s="12">
        <v>7</v>
      </c>
      <c r="J186" s="12">
        <v>5</v>
      </c>
      <c r="K186" s="12">
        <v>4</v>
      </c>
      <c r="L186" s="12">
        <v>1</v>
      </c>
      <c r="M186" s="12">
        <v>2</v>
      </c>
      <c r="N186" s="12">
        <v>2</v>
      </c>
      <c r="O186" s="12">
        <v>0</v>
      </c>
    </row>
    <row r="187" spans="1:15" ht="18" customHeight="1">
      <c r="A187" s="12">
        <v>171</v>
      </c>
      <c r="B187" s="13" t="s">
        <v>194</v>
      </c>
      <c r="C187" s="12">
        <v>24</v>
      </c>
      <c r="D187" s="12">
        <v>12</v>
      </c>
      <c r="E187" s="12">
        <v>12</v>
      </c>
      <c r="F187" s="12">
        <v>24</v>
      </c>
      <c r="G187" s="12">
        <v>12</v>
      </c>
      <c r="H187" s="12">
        <v>12</v>
      </c>
      <c r="I187" s="12">
        <v>24</v>
      </c>
      <c r="J187" s="12">
        <v>12</v>
      </c>
      <c r="K187" s="12">
        <v>11</v>
      </c>
      <c r="L187" s="12">
        <v>1</v>
      </c>
      <c r="M187" s="12">
        <v>12</v>
      </c>
      <c r="N187" s="12">
        <v>9</v>
      </c>
      <c r="O187" s="12">
        <v>3</v>
      </c>
    </row>
    <row r="188" spans="1:15" ht="19.5" customHeight="1">
      <c r="A188" s="12">
        <v>172</v>
      </c>
      <c r="B188" s="13" t="s">
        <v>195</v>
      </c>
      <c r="C188" s="12">
        <v>12</v>
      </c>
      <c r="D188" s="12">
        <v>0</v>
      </c>
      <c r="E188" s="12">
        <v>12</v>
      </c>
      <c r="F188" s="12">
        <v>9</v>
      </c>
      <c r="G188" s="12">
        <v>0</v>
      </c>
      <c r="H188" s="12">
        <v>9</v>
      </c>
      <c r="I188" s="12">
        <v>6</v>
      </c>
      <c r="J188" s="12">
        <v>0</v>
      </c>
      <c r="K188" s="12">
        <v>0</v>
      </c>
      <c r="L188" s="12">
        <v>0</v>
      </c>
      <c r="M188" s="12">
        <v>6</v>
      </c>
      <c r="N188" s="12">
        <v>6</v>
      </c>
      <c r="O188" s="12">
        <v>0</v>
      </c>
    </row>
    <row r="189" spans="1:15" ht="19.5" customHeight="1">
      <c r="A189" s="12">
        <v>173</v>
      </c>
      <c r="B189" s="13" t="s">
        <v>196</v>
      </c>
      <c r="C189" s="12">
        <v>50</v>
      </c>
      <c r="D189" s="12">
        <v>0</v>
      </c>
      <c r="E189" s="12">
        <v>50</v>
      </c>
      <c r="F189" s="12">
        <v>29</v>
      </c>
      <c r="G189" s="12">
        <v>0</v>
      </c>
      <c r="H189" s="12">
        <v>29</v>
      </c>
      <c r="I189" s="12">
        <v>25</v>
      </c>
      <c r="J189" s="12">
        <v>0</v>
      </c>
      <c r="K189" s="12">
        <v>0</v>
      </c>
      <c r="L189" s="12">
        <v>0</v>
      </c>
      <c r="M189" s="12">
        <v>25</v>
      </c>
      <c r="N189" s="12">
        <v>15</v>
      </c>
      <c r="O189" s="12">
        <v>10</v>
      </c>
    </row>
    <row r="190" spans="1:15" ht="19.5" customHeight="1">
      <c r="A190" s="12">
        <v>174</v>
      </c>
      <c r="B190" s="13" t="s">
        <v>197</v>
      </c>
      <c r="C190" s="12">
        <v>12</v>
      </c>
      <c r="D190" s="12">
        <v>0</v>
      </c>
      <c r="E190" s="12">
        <v>12</v>
      </c>
      <c r="F190" s="12">
        <v>9</v>
      </c>
      <c r="G190" s="12">
        <v>0</v>
      </c>
      <c r="H190" s="12">
        <v>9</v>
      </c>
      <c r="I190" s="12">
        <v>6</v>
      </c>
      <c r="J190" s="12">
        <v>0</v>
      </c>
      <c r="K190" s="12">
        <v>0</v>
      </c>
      <c r="L190" s="12">
        <v>0</v>
      </c>
      <c r="M190" s="12">
        <v>6</v>
      </c>
      <c r="N190" s="12">
        <v>5</v>
      </c>
      <c r="O190" s="12">
        <v>1</v>
      </c>
    </row>
    <row r="191" spans="1:15">
      <c r="A191" s="12">
        <v>175</v>
      </c>
      <c r="B191" s="18" t="s">
        <v>198</v>
      </c>
      <c r="C191" s="19">
        <f>C192+C193+C194+C195+C196+C197</f>
        <v>259</v>
      </c>
      <c r="D191" s="19">
        <f>D192+D193+D194+D195+D196+D197</f>
        <v>117</v>
      </c>
      <c r="E191" s="19">
        <f>E192+E193+E194+E195+E196+E197</f>
        <v>142</v>
      </c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1:15" ht="16.5" customHeight="1">
      <c r="A192" s="12">
        <v>176</v>
      </c>
      <c r="B192" s="13" t="s">
        <v>199</v>
      </c>
      <c r="C192" s="12">
        <v>25</v>
      </c>
      <c r="D192" s="12">
        <v>17</v>
      </c>
      <c r="E192" s="12">
        <v>8</v>
      </c>
      <c r="F192" s="12">
        <v>25</v>
      </c>
      <c r="G192" s="12">
        <v>17</v>
      </c>
      <c r="H192" s="12">
        <v>8</v>
      </c>
      <c r="I192" s="12">
        <v>23</v>
      </c>
      <c r="J192" s="12">
        <v>16</v>
      </c>
      <c r="K192" s="12">
        <v>12</v>
      </c>
      <c r="L192" s="12">
        <v>4</v>
      </c>
      <c r="M192" s="12">
        <v>7</v>
      </c>
      <c r="N192" s="12">
        <v>6</v>
      </c>
      <c r="O192" s="12">
        <v>1</v>
      </c>
    </row>
    <row r="193" spans="1:160" ht="16.5" customHeight="1">
      <c r="A193" s="12">
        <v>177</v>
      </c>
      <c r="B193" s="13" t="s">
        <v>200</v>
      </c>
      <c r="C193" s="12">
        <v>52</v>
      </c>
      <c r="D193" s="12">
        <v>22</v>
      </c>
      <c r="E193" s="12">
        <v>30</v>
      </c>
      <c r="F193" s="12">
        <v>20</v>
      </c>
      <c r="G193" s="12">
        <v>5</v>
      </c>
      <c r="H193" s="12">
        <v>15</v>
      </c>
      <c r="I193" s="12">
        <v>20</v>
      </c>
      <c r="J193" s="12">
        <v>5</v>
      </c>
      <c r="K193" s="12">
        <v>3</v>
      </c>
      <c r="L193" s="12">
        <v>2</v>
      </c>
      <c r="M193" s="12">
        <v>15</v>
      </c>
      <c r="N193" s="12">
        <v>13</v>
      </c>
      <c r="O193" s="12">
        <v>2</v>
      </c>
    </row>
    <row r="194" spans="1:160">
      <c r="A194" s="12">
        <v>178</v>
      </c>
      <c r="B194" s="13" t="s">
        <v>201</v>
      </c>
      <c r="C194" s="12">
        <v>109</v>
      </c>
      <c r="D194" s="12">
        <v>54</v>
      </c>
      <c r="E194" s="12">
        <v>55</v>
      </c>
      <c r="F194" s="12">
        <v>109</v>
      </c>
      <c r="G194" s="12">
        <v>54</v>
      </c>
      <c r="H194" s="12">
        <v>55</v>
      </c>
      <c r="I194" s="12">
        <v>100</v>
      </c>
      <c r="J194" s="12">
        <v>49</v>
      </c>
      <c r="K194" s="12">
        <v>37</v>
      </c>
      <c r="L194" s="12">
        <v>12</v>
      </c>
      <c r="M194" s="12">
        <v>51</v>
      </c>
      <c r="N194" s="12">
        <v>38</v>
      </c>
      <c r="O194" s="12">
        <v>13</v>
      </c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R194" s="83"/>
      <c r="AS194" s="83"/>
      <c r="AT194" s="83"/>
      <c r="AU194" s="83"/>
      <c r="AV194" s="83"/>
      <c r="AW194" s="83"/>
      <c r="AX194" s="83"/>
      <c r="AY194" s="83"/>
      <c r="AZ194" s="83"/>
      <c r="BA194" s="83"/>
      <c r="BB194" s="83"/>
      <c r="BC194" s="83"/>
      <c r="BD194" s="83"/>
      <c r="BE194" s="83"/>
      <c r="BF194" s="83"/>
      <c r="BG194" s="83"/>
      <c r="BH194" s="83"/>
      <c r="BI194" s="83"/>
      <c r="BJ194" s="83"/>
      <c r="BK194" s="83"/>
      <c r="BL194" s="83"/>
      <c r="BM194" s="83"/>
      <c r="BN194" s="83"/>
      <c r="BO194" s="83"/>
      <c r="BP194" s="83"/>
      <c r="BQ194" s="83"/>
      <c r="BR194" s="83"/>
      <c r="BS194" s="83"/>
      <c r="BT194" s="83"/>
      <c r="BU194" s="83"/>
      <c r="BV194" s="83"/>
      <c r="BW194" s="83"/>
      <c r="BX194" s="83"/>
      <c r="BY194" s="83"/>
      <c r="BZ194" s="83"/>
      <c r="CA194" s="83"/>
      <c r="CB194" s="83"/>
      <c r="CC194" s="83"/>
      <c r="CD194" s="83"/>
      <c r="CE194" s="83"/>
      <c r="CF194" s="83"/>
      <c r="CG194" s="83"/>
      <c r="CH194" s="83"/>
      <c r="CI194" s="83"/>
      <c r="CJ194" s="83"/>
      <c r="CK194" s="83"/>
      <c r="CL194" s="83"/>
      <c r="CM194" s="83"/>
      <c r="CN194" s="83"/>
      <c r="CO194" s="83"/>
      <c r="CP194" s="83"/>
      <c r="CQ194" s="83"/>
      <c r="CR194" s="83"/>
      <c r="CS194" s="83"/>
      <c r="CT194" s="83"/>
      <c r="CU194" s="83"/>
      <c r="CV194" s="83"/>
      <c r="CW194" s="83"/>
      <c r="CX194" s="83"/>
      <c r="CY194" s="83"/>
      <c r="CZ194" s="83"/>
      <c r="DA194" s="83"/>
      <c r="DB194" s="83"/>
      <c r="DC194" s="83"/>
      <c r="DD194" s="83"/>
      <c r="DE194" s="83"/>
      <c r="DF194" s="83"/>
      <c r="DG194" s="83"/>
      <c r="DH194" s="83"/>
      <c r="DI194" s="83"/>
      <c r="DJ194" s="83"/>
      <c r="DK194" s="83"/>
      <c r="DL194" s="83"/>
      <c r="DM194" s="83"/>
      <c r="DN194" s="83"/>
      <c r="DO194" s="83"/>
      <c r="DP194" s="83"/>
      <c r="DQ194" s="83"/>
      <c r="DR194" s="83"/>
      <c r="DS194" s="83"/>
      <c r="DT194" s="83"/>
      <c r="DU194" s="83"/>
      <c r="DV194" s="83"/>
      <c r="DW194" s="83"/>
      <c r="DX194" s="83"/>
      <c r="DY194" s="83"/>
      <c r="DZ194" s="83"/>
      <c r="EA194" s="83"/>
      <c r="EB194" s="83"/>
      <c r="EC194" s="83"/>
      <c r="ED194" s="83"/>
      <c r="EE194" s="83"/>
      <c r="EF194" s="83"/>
      <c r="EG194" s="83"/>
      <c r="EH194" s="83"/>
      <c r="EI194" s="83"/>
      <c r="EJ194" s="83"/>
      <c r="EK194" s="83"/>
      <c r="EL194" s="83"/>
      <c r="EM194" s="83"/>
      <c r="EN194" s="83"/>
      <c r="EO194" s="83"/>
      <c r="EP194" s="83"/>
      <c r="EQ194" s="83"/>
      <c r="ER194" s="83"/>
      <c r="ES194" s="83"/>
      <c r="ET194" s="83"/>
      <c r="EU194" s="83"/>
      <c r="EV194" s="83"/>
      <c r="EW194" s="83"/>
      <c r="EX194" s="83"/>
      <c r="EY194" s="83"/>
      <c r="EZ194" s="83"/>
      <c r="FA194" s="83"/>
      <c r="FB194" s="83"/>
      <c r="FC194" s="83"/>
      <c r="FD194" s="83"/>
    </row>
    <row r="195" spans="1:160">
      <c r="A195" s="12">
        <v>179</v>
      </c>
      <c r="B195" s="13" t="s">
        <v>202</v>
      </c>
      <c r="C195" s="12">
        <v>12</v>
      </c>
      <c r="D195" s="12">
        <v>0</v>
      </c>
      <c r="E195" s="12">
        <v>12</v>
      </c>
      <c r="F195" s="12">
        <v>8</v>
      </c>
      <c r="G195" s="12">
        <v>0</v>
      </c>
      <c r="H195" s="12">
        <v>8</v>
      </c>
      <c r="I195" s="12">
        <v>8</v>
      </c>
      <c r="J195" s="12">
        <v>0</v>
      </c>
      <c r="K195" s="12">
        <v>0</v>
      </c>
      <c r="L195" s="12">
        <v>0</v>
      </c>
      <c r="M195" s="12">
        <v>8</v>
      </c>
      <c r="N195" s="12">
        <v>8</v>
      </c>
      <c r="O195" s="12">
        <v>0</v>
      </c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  <c r="EQ195" s="21"/>
      <c r="ER195" s="21"/>
      <c r="ES195" s="21"/>
      <c r="ET195" s="21"/>
      <c r="EU195" s="21"/>
      <c r="EV195" s="21"/>
      <c r="EW195" s="21"/>
      <c r="EX195" s="21"/>
      <c r="EY195" s="21"/>
      <c r="EZ195" s="21"/>
      <c r="FA195" s="21"/>
      <c r="FB195" s="21"/>
      <c r="FC195" s="21"/>
      <c r="FD195" s="21"/>
    </row>
    <row r="196" spans="1:160">
      <c r="A196" s="12">
        <v>180</v>
      </c>
      <c r="B196" s="13" t="s">
        <v>203</v>
      </c>
      <c r="C196" s="12">
        <v>13</v>
      </c>
      <c r="D196" s="12">
        <v>0</v>
      </c>
      <c r="E196" s="12">
        <v>13</v>
      </c>
      <c r="F196" s="12">
        <v>4</v>
      </c>
      <c r="G196" s="12">
        <v>0</v>
      </c>
      <c r="H196" s="12">
        <v>4</v>
      </c>
      <c r="I196" s="12">
        <v>4</v>
      </c>
      <c r="J196" s="12">
        <v>0</v>
      </c>
      <c r="K196" s="12">
        <v>0</v>
      </c>
      <c r="L196" s="12">
        <v>0</v>
      </c>
      <c r="M196" s="12">
        <v>4</v>
      </c>
      <c r="N196" s="12">
        <v>4</v>
      </c>
      <c r="O196" s="12">
        <v>0</v>
      </c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21"/>
      <c r="DY196" s="21"/>
      <c r="DZ196" s="21"/>
      <c r="EA196" s="21"/>
      <c r="EB196" s="21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  <c r="EO196" s="21"/>
      <c r="EP196" s="21"/>
      <c r="EQ196" s="21"/>
      <c r="ER196" s="21"/>
      <c r="ES196" s="21"/>
      <c r="ET196" s="21"/>
      <c r="EU196" s="21"/>
      <c r="EV196" s="21"/>
      <c r="EW196" s="21"/>
      <c r="EX196" s="21"/>
      <c r="EY196" s="21"/>
      <c r="EZ196" s="21"/>
      <c r="FA196" s="21"/>
      <c r="FB196" s="21"/>
      <c r="FC196" s="21"/>
      <c r="FD196" s="21"/>
    </row>
    <row r="197" spans="1:160" ht="15" customHeight="1">
      <c r="A197" s="12">
        <v>181</v>
      </c>
      <c r="B197" s="13" t="s">
        <v>204</v>
      </c>
      <c r="C197" s="12">
        <v>48</v>
      </c>
      <c r="D197" s="12">
        <v>24</v>
      </c>
      <c r="E197" s="12">
        <v>24</v>
      </c>
      <c r="F197" s="12">
        <v>46</v>
      </c>
      <c r="G197" s="12">
        <v>22</v>
      </c>
      <c r="H197" s="12">
        <v>24</v>
      </c>
      <c r="I197" s="12">
        <v>45</v>
      </c>
      <c r="J197" s="12">
        <v>21</v>
      </c>
      <c r="K197" s="11">
        <v>19</v>
      </c>
      <c r="L197" s="11">
        <v>2</v>
      </c>
      <c r="M197" s="12">
        <v>24</v>
      </c>
      <c r="N197" s="11">
        <v>23</v>
      </c>
      <c r="O197" s="11">
        <v>1</v>
      </c>
    </row>
    <row r="198" spans="1:160" ht="16.5" customHeight="1">
      <c r="A198" s="84" t="s">
        <v>205</v>
      </c>
      <c r="B198" s="85"/>
      <c r="C198" s="19">
        <f>C17+C22+C25+C34+C42+C50+C59+C66+C71+C82+C89+C97+C102+C107+C116+C118+C123+C128+C132+C136+C142+C144+C149+C151+C158+C166+C172+C181+C185+C191</f>
        <v>5681</v>
      </c>
      <c r="D198" s="19">
        <f>D191+D185+D181+D172+D166+D158+D151+D149+D144+D142+D136+D132+D128+D123+D118+D116+D107+D102+D97+D89+D82+D71+D66+D59+D50+D42+D34+D25+D22+D17</f>
        <v>2572</v>
      </c>
      <c r="E198" s="19">
        <f>E191+E185+E181+E172+E166+E158+E151+E149+E144+E142+E136+E132+E128+E123+E118+E116+E107+E102+E97+E89+E82+E71+E66+E59+E50+E42+E34+E25+E22+E17</f>
        <v>3101</v>
      </c>
      <c r="F198" s="19">
        <f>SUM(F18:F197)</f>
        <v>4921</v>
      </c>
      <c r="G198" s="19">
        <f>SUM(G18:G197)</f>
        <v>2300</v>
      </c>
      <c r="H198" s="19">
        <f>SUM(H18:H197)</f>
        <v>2616</v>
      </c>
      <c r="I198" s="19">
        <f t="shared" ref="I198:K198" si="0">SUM(I17:I197)</f>
        <v>4290</v>
      </c>
      <c r="J198" s="19">
        <f t="shared" si="0"/>
        <v>2011</v>
      </c>
      <c r="K198" s="19">
        <f t="shared" si="0"/>
        <v>1466</v>
      </c>
      <c r="L198" s="19">
        <f>SUM(L18:L197)</f>
        <v>538</v>
      </c>
      <c r="M198" s="19">
        <f>SUM(M17:M197)</f>
        <v>2286</v>
      </c>
      <c r="N198" s="19">
        <f>SUM(N17:N197)</f>
        <v>1783</v>
      </c>
      <c r="O198" s="22">
        <f>SUM(O17:O197)</f>
        <v>503</v>
      </c>
    </row>
    <row r="199" spans="1:160" ht="36" customHeight="1">
      <c r="A199" s="77" t="s">
        <v>206</v>
      </c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</row>
    <row r="200" spans="1:160" ht="11.25" customHeight="1"/>
    <row r="201" spans="1:160">
      <c r="A201" s="23"/>
      <c r="B201" s="24" t="s">
        <v>207</v>
      </c>
      <c r="C201" s="25" t="s">
        <v>208</v>
      </c>
      <c r="D201" s="25"/>
      <c r="E201" s="25"/>
      <c r="F201" s="25"/>
      <c r="G201" s="25"/>
      <c r="H201" s="25"/>
      <c r="I201" s="26"/>
      <c r="J201" s="26"/>
      <c r="K201" s="26"/>
      <c r="L201" s="26"/>
      <c r="M201" s="27"/>
      <c r="N201" s="27"/>
      <c r="O201" s="27"/>
      <c r="P201" s="27"/>
    </row>
    <row r="202" spans="1:160">
      <c r="A202" s="23"/>
      <c r="B202" s="28"/>
      <c r="C202" s="78" t="s">
        <v>209</v>
      </c>
      <c r="D202" s="78"/>
      <c r="E202" s="78"/>
      <c r="F202" s="78"/>
      <c r="G202" s="78"/>
      <c r="H202" s="78"/>
      <c r="I202" s="78"/>
      <c r="J202" s="78"/>
      <c r="K202" s="78"/>
      <c r="L202" s="78"/>
      <c r="M202" s="27"/>
      <c r="N202" s="27"/>
      <c r="O202" s="27"/>
      <c r="P202" s="27"/>
    </row>
    <row r="203" spans="1:160">
      <c r="A203" s="23"/>
      <c r="B203" s="29"/>
      <c r="C203" s="29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</row>
    <row r="204" spans="1:160">
      <c r="A204" s="23"/>
      <c r="B204" s="30" t="s">
        <v>210</v>
      </c>
      <c r="C204" s="29"/>
      <c r="D204" s="27"/>
      <c r="E204" s="27"/>
      <c r="F204" s="27"/>
      <c r="G204" s="27" t="s">
        <v>211</v>
      </c>
      <c r="H204" s="27" t="s">
        <v>212</v>
      </c>
      <c r="I204" s="79">
        <v>45505</v>
      </c>
      <c r="J204" s="79"/>
      <c r="K204" s="79"/>
      <c r="L204" s="27"/>
      <c r="M204" s="27"/>
      <c r="N204" s="27"/>
      <c r="O204" s="27"/>
      <c r="P204" s="27"/>
    </row>
    <row r="205" spans="1:160">
      <c r="A205" s="23"/>
      <c r="B205" s="31" t="s">
        <v>213</v>
      </c>
      <c r="C205" s="32"/>
      <c r="D205" s="32"/>
      <c r="E205" s="32"/>
      <c r="F205" s="32" t="s">
        <v>214</v>
      </c>
      <c r="G205" s="32"/>
      <c r="H205" s="80" t="s">
        <v>215</v>
      </c>
      <c r="I205" s="80"/>
      <c r="J205" s="80"/>
      <c r="K205" s="80"/>
      <c r="L205" s="32"/>
      <c r="M205" s="27"/>
      <c r="N205" s="27"/>
      <c r="O205" s="27"/>
      <c r="P205" s="27"/>
    </row>
    <row r="206" spans="1:160">
      <c r="A206" s="33"/>
      <c r="B206" s="34"/>
      <c r="C206" s="34"/>
      <c r="D206" s="35"/>
      <c r="E206" s="81"/>
      <c r="F206" s="81"/>
      <c r="G206" s="81"/>
      <c r="H206" s="81"/>
      <c r="I206" s="81"/>
      <c r="J206" s="36"/>
      <c r="K206" s="36"/>
      <c r="L206" s="35"/>
      <c r="M206" s="35"/>
      <c r="N206" s="35"/>
      <c r="O206" s="35"/>
    </row>
  </sheetData>
  <mergeCells count="41">
    <mergeCell ref="N1:P1"/>
    <mergeCell ref="A2:O3"/>
    <mergeCell ref="A5:O5"/>
    <mergeCell ref="A6:O6"/>
    <mergeCell ref="A8:B8"/>
    <mergeCell ref="A9:O9"/>
    <mergeCell ref="Q9:AM9"/>
    <mergeCell ref="AN9:AQ9"/>
    <mergeCell ref="AR9:AS9"/>
    <mergeCell ref="AU9:BK9"/>
    <mergeCell ref="BL9:BO9"/>
    <mergeCell ref="BP9:BS9"/>
    <mergeCell ref="A11:A15"/>
    <mergeCell ref="B11:B15"/>
    <mergeCell ref="C11:E12"/>
    <mergeCell ref="F11:H12"/>
    <mergeCell ref="I11:I15"/>
    <mergeCell ref="J11:O12"/>
    <mergeCell ref="C13:C15"/>
    <mergeCell ref="D13:E13"/>
    <mergeCell ref="F13:F15"/>
    <mergeCell ref="G13:H13"/>
    <mergeCell ref="J13:L13"/>
    <mergeCell ref="M13:O13"/>
    <mergeCell ref="D14:D15"/>
    <mergeCell ref="E14:E15"/>
    <mergeCell ref="N14:O14"/>
    <mergeCell ref="AR194:CR194"/>
    <mergeCell ref="CS194:EF194"/>
    <mergeCell ref="EG194:FD194"/>
    <mergeCell ref="A198:B198"/>
    <mergeCell ref="G14:G15"/>
    <mergeCell ref="H14:H15"/>
    <mergeCell ref="J14:J15"/>
    <mergeCell ref="K14:L14"/>
    <mergeCell ref="M14:M15"/>
    <mergeCell ref="A199:O199"/>
    <mergeCell ref="C202:L202"/>
    <mergeCell ref="I204:K204"/>
    <mergeCell ref="H205:K205"/>
    <mergeCell ref="E206:I206"/>
  </mergeCells>
  <pageMargins left="0.51181102362204722" right="0.51181102362204722" top="0.94488188976377963" bottom="0.74803149606299213" header="0.31496062992125984" footer="0.31496062992125984"/>
  <pageSetup paperSize="9" scale="10" fitToHeight="0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148"/>
  <sheetViews>
    <sheetView workbookViewId="0">
      <pane xSplit="2" ySplit="15" topLeftCell="C16" activePane="bottomRight" state="frozen"/>
      <selection activeCell="V11" sqref="V11"/>
      <selection pane="topRight"/>
      <selection pane="bottomLeft"/>
      <selection pane="bottomRight" activeCell="C16" sqref="C16"/>
    </sheetView>
  </sheetViews>
  <sheetFormatPr defaultRowHeight="15.75"/>
  <cols>
    <col min="1" max="1" width="5.7109375" style="29" customWidth="1"/>
    <col min="2" max="2" width="60.7109375" style="27" customWidth="1"/>
    <col min="3" max="3" width="8.7109375" style="27" customWidth="1"/>
    <col min="4" max="5" width="7.7109375" style="27" customWidth="1"/>
    <col min="6" max="8" width="9.140625" style="27"/>
    <col min="9" max="9" width="11.7109375" style="27" customWidth="1"/>
    <col min="10" max="16384" width="9.140625" style="27"/>
  </cols>
  <sheetData>
    <row r="1" spans="1:60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  <c r="M1" s="39"/>
      <c r="N1" s="131" t="s">
        <v>0</v>
      </c>
      <c r="O1" s="131"/>
      <c r="P1" s="40"/>
      <c r="Q1" s="40"/>
      <c r="R1" s="40"/>
      <c r="S1" s="40"/>
      <c r="T1" s="40"/>
      <c r="U1" s="40"/>
      <c r="V1" s="40"/>
      <c r="W1" s="40"/>
      <c r="X1" s="40"/>
      <c r="Y1" s="40"/>
      <c r="Z1" s="41" t="s">
        <v>216</v>
      </c>
      <c r="AB1" s="27" t="s">
        <v>216</v>
      </c>
    </row>
    <row r="2" spans="1:60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42"/>
      <c r="N2" s="42"/>
      <c r="O2" s="38"/>
    </row>
    <row r="3" spans="1:60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42"/>
      <c r="N3" s="42"/>
      <c r="O3" s="38"/>
      <c r="AF3" s="27" t="s">
        <v>8</v>
      </c>
      <c r="AZ3" s="27">
        <v>20</v>
      </c>
      <c r="BH3" s="27" t="s">
        <v>2</v>
      </c>
    </row>
    <row r="4" spans="1:60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38"/>
    </row>
    <row r="5" spans="1:60">
      <c r="A5" s="133" t="s">
        <v>217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5"/>
      <c r="O5" s="38"/>
    </row>
    <row r="6" spans="1:60">
      <c r="A6" s="133" t="s">
        <v>4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5"/>
      <c r="O6" s="38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1" t="s">
        <v>216</v>
      </c>
    </row>
    <row r="7" spans="1:60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38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1"/>
    </row>
    <row r="8" spans="1:60">
      <c r="A8" s="136" t="s">
        <v>218</v>
      </c>
      <c r="B8" s="136"/>
      <c r="C8" s="43"/>
      <c r="D8" s="42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60">
      <c r="A9" s="114" t="s">
        <v>219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</row>
    <row r="11" spans="1:60" ht="30.75" customHeight="1">
      <c r="A11" s="115" t="s">
        <v>9</v>
      </c>
      <c r="B11" s="118" t="s">
        <v>10</v>
      </c>
      <c r="C11" s="121" t="s">
        <v>11</v>
      </c>
      <c r="D11" s="122"/>
      <c r="E11" s="123"/>
      <c r="F11" s="124" t="s">
        <v>12</v>
      </c>
      <c r="G11" s="125"/>
      <c r="H11" s="126"/>
      <c r="I11" s="118" t="s">
        <v>13</v>
      </c>
      <c r="J11" s="127" t="s">
        <v>14</v>
      </c>
      <c r="K11" s="127"/>
      <c r="L11" s="127"/>
      <c r="M11" s="127"/>
      <c r="N11" s="127"/>
      <c r="O11" s="127"/>
    </row>
    <row r="12" spans="1:60" ht="24.95" customHeight="1">
      <c r="A12" s="116"/>
      <c r="B12" s="119"/>
      <c r="C12" s="127" t="s">
        <v>15</v>
      </c>
      <c r="D12" s="127" t="s">
        <v>16</v>
      </c>
      <c r="E12" s="127"/>
      <c r="F12" s="127" t="s">
        <v>15</v>
      </c>
      <c r="G12" s="127" t="s">
        <v>16</v>
      </c>
      <c r="H12" s="127"/>
      <c r="I12" s="119"/>
      <c r="J12" s="127" t="s">
        <v>17</v>
      </c>
      <c r="K12" s="127"/>
      <c r="L12" s="127"/>
      <c r="M12" s="128" t="s">
        <v>18</v>
      </c>
      <c r="N12" s="128"/>
      <c r="O12" s="128"/>
    </row>
    <row r="13" spans="1:60" ht="24.95" customHeight="1">
      <c r="A13" s="116"/>
      <c r="B13" s="119"/>
      <c r="C13" s="127"/>
      <c r="D13" s="107" t="s">
        <v>17</v>
      </c>
      <c r="E13" s="107" t="s">
        <v>20</v>
      </c>
      <c r="F13" s="127"/>
      <c r="G13" s="129" t="s">
        <v>17</v>
      </c>
      <c r="H13" s="107" t="s">
        <v>20</v>
      </c>
      <c r="I13" s="119"/>
      <c r="J13" s="47" t="s">
        <v>15</v>
      </c>
      <c r="K13" s="109" t="s">
        <v>16</v>
      </c>
      <c r="L13" s="110"/>
      <c r="M13" s="47" t="s">
        <v>15</v>
      </c>
      <c r="N13" s="109" t="s">
        <v>16</v>
      </c>
      <c r="O13" s="110"/>
    </row>
    <row r="14" spans="1:60" ht="30.75" customHeight="1">
      <c r="A14" s="117"/>
      <c r="B14" s="120"/>
      <c r="C14" s="127"/>
      <c r="D14" s="108"/>
      <c r="E14" s="108"/>
      <c r="F14" s="127"/>
      <c r="G14" s="130"/>
      <c r="H14" s="108"/>
      <c r="I14" s="120"/>
      <c r="J14" s="47"/>
      <c r="K14" s="47" t="s">
        <v>23</v>
      </c>
      <c r="L14" s="47" t="s">
        <v>24</v>
      </c>
      <c r="M14" s="47"/>
      <c r="N14" s="47" t="s">
        <v>23</v>
      </c>
      <c r="O14" s="47" t="s">
        <v>24</v>
      </c>
    </row>
    <row r="15" spans="1:60">
      <c r="A15" s="48">
        <v>1</v>
      </c>
      <c r="B15" s="48">
        <v>2</v>
      </c>
      <c r="C15" s="48">
        <v>3</v>
      </c>
      <c r="D15" s="48">
        <v>4</v>
      </c>
      <c r="E15" s="48">
        <v>5</v>
      </c>
      <c r="F15" s="48">
        <v>6</v>
      </c>
      <c r="G15" s="48">
        <v>7</v>
      </c>
      <c r="H15" s="48">
        <v>8</v>
      </c>
      <c r="I15" s="48">
        <v>9</v>
      </c>
      <c r="J15" s="48">
        <v>10</v>
      </c>
      <c r="K15" s="48">
        <v>11</v>
      </c>
      <c r="L15" s="48">
        <v>12</v>
      </c>
      <c r="M15" s="48">
        <v>13</v>
      </c>
      <c r="N15" s="48">
        <v>14</v>
      </c>
      <c r="O15" s="48">
        <v>15</v>
      </c>
    </row>
    <row r="16" spans="1:60" s="38" customFormat="1">
      <c r="A16" s="47">
        <v>1</v>
      </c>
      <c r="B16" s="49" t="s">
        <v>30</v>
      </c>
      <c r="C16" s="50">
        <f>C17</f>
        <v>1</v>
      </c>
      <c r="D16" s="50">
        <f>D17</f>
        <v>0</v>
      </c>
      <c r="E16" s="50">
        <f>E17</f>
        <v>1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5">
      <c r="A17" s="47">
        <v>2</v>
      </c>
      <c r="B17" s="51" t="s">
        <v>220</v>
      </c>
      <c r="C17" s="47">
        <v>1</v>
      </c>
      <c r="D17" s="47">
        <v>0</v>
      </c>
      <c r="E17" s="47">
        <v>1</v>
      </c>
      <c r="F17" s="47">
        <v>1</v>
      </c>
      <c r="G17" s="47">
        <v>0</v>
      </c>
      <c r="H17" s="47">
        <v>1</v>
      </c>
      <c r="I17" s="47">
        <v>1</v>
      </c>
      <c r="J17" s="47">
        <v>0</v>
      </c>
      <c r="K17" s="47">
        <v>0</v>
      </c>
      <c r="L17" s="47">
        <v>0</v>
      </c>
      <c r="M17" s="47">
        <v>1</v>
      </c>
      <c r="N17" s="47">
        <v>1</v>
      </c>
      <c r="O17" s="47">
        <v>0</v>
      </c>
    </row>
    <row r="18" spans="1:15">
      <c r="A18" s="47">
        <v>3</v>
      </c>
      <c r="B18" s="52" t="s">
        <v>33</v>
      </c>
      <c r="C18" s="50">
        <f>C19+C20+C21+C22+C23+C24+C25+C26</f>
        <v>46</v>
      </c>
      <c r="D18" s="50">
        <f>D19+D20+D21+D22+D23+D24+D25+D26</f>
        <v>13</v>
      </c>
      <c r="E18" s="50">
        <f>E19+E20+E21+E22+E23+E24+E25+E26</f>
        <v>33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</row>
    <row r="19" spans="1:15">
      <c r="A19" s="47">
        <v>4</v>
      </c>
      <c r="B19" s="53" t="s">
        <v>35</v>
      </c>
      <c r="C19" s="47">
        <v>14</v>
      </c>
      <c r="D19" s="47">
        <v>4</v>
      </c>
      <c r="E19" s="47">
        <v>10</v>
      </c>
      <c r="F19" s="47">
        <v>6</v>
      </c>
      <c r="G19" s="47">
        <v>0</v>
      </c>
      <c r="H19" s="47">
        <v>6</v>
      </c>
      <c r="I19" s="47">
        <v>6</v>
      </c>
      <c r="J19" s="47">
        <v>0</v>
      </c>
      <c r="K19" s="47">
        <v>0</v>
      </c>
      <c r="L19" s="47">
        <v>0</v>
      </c>
      <c r="M19" s="47">
        <v>6</v>
      </c>
      <c r="N19" s="47">
        <v>5</v>
      </c>
      <c r="O19" s="47">
        <v>1</v>
      </c>
    </row>
    <row r="20" spans="1:15">
      <c r="A20" s="47">
        <v>5</v>
      </c>
      <c r="B20" s="53" t="s">
        <v>36</v>
      </c>
      <c r="C20" s="47">
        <v>8</v>
      </c>
      <c r="D20" s="47">
        <v>3</v>
      </c>
      <c r="E20" s="47">
        <v>5</v>
      </c>
      <c r="F20" s="47">
        <v>8</v>
      </c>
      <c r="G20" s="47">
        <v>3</v>
      </c>
      <c r="H20" s="47">
        <v>5</v>
      </c>
      <c r="I20" s="47">
        <v>7</v>
      </c>
      <c r="J20" s="47">
        <v>3</v>
      </c>
      <c r="K20" s="47">
        <v>2</v>
      </c>
      <c r="L20" s="47">
        <v>1</v>
      </c>
      <c r="M20" s="47">
        <v>4</v>
      </c>
      <c r="N20" s="47">
        <v>3</v>
      </c>
      <c r="O20" s="47">
        <v>1</v>
      </c>
    </row>
    <row r="21" spans="1:15">
      <c r="A21" s="47">
        <v>6</v>
      </c>
      <c r="B21" s="53" t="s">
        <v>221</v>
      </c>
      <c r="C21" s="47">
        <v>5</v>
      </c>
      <c r="D21" s="47">
        <v>2</v>
      </c>
      <c r="E21" s="47">
        <v>3</v>
      </c>
      <c r="F21" s="47">
        <v>5</v>
      </c>
      <c r="G21" s="47">
        <v>2</v>
      </c>
      <c r="H21" s="47">
        <v>3</v>
      </c>
      <c r="I21" s="47">
        <v>5</v>
      </c>
      <c r="J21" s="47">
        <v>2</v>
      </c>
      <c r="K21" s="47">
        <v>1</v>
      </c>
      <c r="L21" s="47">
        <v>1</v>
      </c>
      <c r="M21" s="47">
        <v>3</v>
      </c>
      <c r="N21" s="47">
        <v>2</v>
      </c>
      <c r="O21" s="47">
        <v>1</v>
      </c>
    </row>
    <row r="22" spans="1:15">
      <c r="A22" s="47">
        <v>7</v>
      </c>
      <c r="B22" s="53" t="s">
        <v>37</v>
      </c>
      <c r="C22" s="47">
        <v>2</v>
      </c>
      <c r="D22" s="47">
        <v>1</v>
      </c>
      <c r="E22" s="47">
        <v>1</v>
      </c>
      <c r="F22" s="47">
        <v>2</v>
      </c>
      <c r="G22" s="47">
        <v>1</v>
      </c>
      <c r="H22" s="47">
        <v>1</v>
      </c>
      <c r="I22" s="47">
        <v>2</v>
      </c>
      <c r="J22" s="47">
        <v>1</v>
      </c>
      <c r="K22" s="47">
        <v>1</v>
      </c>
      <c r="L22" s="47">
        <v>0</v>
      </c>
      <c r="M22" s="47">
        <v>1</v>
      </c>
      <c r="N22" s="47">
        <v>0</v>
      </c>
      <c r="O22" s="47">
        <v>1</v>
      </c>
    </row>
    <row r="23" spans="1:15">
      <c r="A23" s="47">
        <v>8</v>
      </c>
      <c r="B23" s="53" t="s">
        <v>38</v>
      </c>
      <c r="C23" s="47">
        <v>5</v>
      </c>
      <c r="D23" s="47">
        <v>1</v>
      </c>
      <c r="E23" s="47">
        <v>4</v>
      </c>
      <c r="F23" s="47">
        <v>5</v>
      </c>
      <c r="G23" s="47">
        <v>1</v>
      </c>
      <c r="H23" s="47">
        <v>4</v>
      </c>
      <c r="I23" s="47">
        <v>5</v>
      </c>
      <c r="J23" s="47">
        <v>1</v>
      </c>
      <c r="K23" s="47">
        <v>1</v>
      </c>
      <c r="L23" s="47">
        <v>0</v>
      </c>
      <c r="M23" s="47">
        <v>4</v>
      </c>
      <c r="N23" s="47">
        <v>3</v>
      </c>
      <c r="O23" s="47">
        <v>1</v>
      </c>
    </row>
    <row r="24" spans="1:15">
      <c r="A24" s="47">
        <v>9</v>
      </c>
      <c r="B24" s="53" t="s">
        <v>222</v>
      </c>
      <c r="C24" s="47">
        <v>7</v>
      </c>
      <c r="D24" s="47">
        <v>2</v>
      </c>
      <c r="E24" s="47">
        <v>5</v>
      </c>
      <c r="F24" s="47">
        <v>7</v>
      </c>
      <c r="G24" s="47">
        <v>2</v>
      </c>
      <c r="H24" s="47">
        <v>5</v>
      </c>
      <c r="I24" s="47">
        <v>7</v>
      </c>
      <c r="J24" s="47">
        <v>2</v>
      </c>
      <c r="K24" s="47">
        <v>2</v>
      </c>
      <c r="L24" s="47">
        <v>0</v>
      </c>
      <c r="M24" s="47">
        <v>5</v>
      </c>
      <c r="N24" s="47">
        <v>4</v>
      </c>
      <c r="O24" s="47">
        <v>1</v>
      </c>
    </row>
    <row r="25" spans="1:15">
      <c r="A25" s="47">
        <v>10</v>
      </c>
      <c r="B25" s="53" t="s">
        <v>40</v>
      </c>
      <c r="C25" s="47">
        <v>5</v>
      </c>
      <c r="D25" s="47">
        <v>0</v>
      </c>
      <c r="E25" s="47">
        <v>5</v>
      </c>
      <c r="F25" s="47">
        <v>2</v>
      </c>
      <c r="G25" s="47">
        <v>0</v>
      </c>
      <c r="H25" s="47">
        <v>2</v>
      </c>
      <c r="I25" s="47">
        <v>1</v>
      </c>
      <c r="J25" s="47">
        <v>0</v>
      </c>
      <c r="K25" s="47">
        <v>0</v>
      </c>
      <c r="L25" s="47">
        <v>0</v>
      </c>
      <c r="M25" s="47">
        <v>1</v>
      </c>
      <c r="N25" s="47">
        <v>1</v>
      </c>
      <c r="O25" s="47">
        <v>0</v>
      </c>
    </row>
    <row r="26" spans="1:15">
      <c r="A26" s="47">
        <v>11</v>
      </c>
      <c r="B26" s="53" t="s">
        <v>41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</row>
    <row r="27" spans="1:15" s="38" customFormat="1">
      <c r="A27" s="47">
        <v>12</v>
      </c>
      <c r="B27" s="52" t="s">
        <v>42</v>
      </c>
      <c r="C27" s="50">
        <f>C28+C29+C30+C31</f>
        <v>4</v>
      </c>
      <c r="D27" s="50">
        <f>D28+D29+D30+D31</f>
        <v>1</v>
      </c>
      <c r="E27" s="50">
        <f>E28+E29+E30+E31</f>
        <v>3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>
      <c r="A28" s="47">
        <v>13</v>
      </c>
      <c r="B28" s="53" t="s">
        <v>223</v>
      </c>
      <c r="C28" s="47">
        <v>1</v>
      </c>
      <c r="D28" s="47">
        <v>1</v>
      </c>
      <c r="E28" s="47">
        <v>0</v>
      </c>
      <c r="F28" s="47">
        <v>1</v>
      </c>
      <c r="G28" s="47">
        <v>1</v>
      </c>
      <c r="H28" s="47">
        <v>0</v>
      </c>
      <c r="I28" s="47">
        <v>1</v>
      </c>
      <c r="J28" s="47">
        <v>1</v>
      </c>
      <c r="K28" s="47">
        <v>1</v>
      </c>
      <c r="L28" s="47">
        <v>0</v>
      </c>
      <c r="M28" s="47">
        <v>0</v>
      </c>
      <c r="N28" s="47">
        <v>0</v>
      </c>
      <c r="O28" s="47">
        <v>0</v>
      </c>
    </row>
    <row r="29" spans="1:15">
      <c r="A29" s="47">
        <v>14</v>
      </c>
      <c r="B29" s="53" t="s">
        <v>224</v>
      </c>
      <c r="C29" s="47">
        <v>1</v>
      </c>
      <c r="D29" s="47">
        <v>0</v>
      </c>
      <c r="E29" s="47">
        <v>1</v>
      </c>
      <c r="F29" s="47">
        <v>1</v>
      </c>
      <c r="G29" s="47">
        <v>0</v>
      </c>
      <c r="H29" s="47">
        <v>1</v>
      </c>
      <c r="I29" s="47">
        <v>1</v>
      </c>
      <c r="J29" s="47">
        <v>0</v>
      </c>
      <c r="K29" s="47">
        <v>0</v>
      </c>
      <c r="L29" s="47">
        <v>0</v>
      </c>
      <c r="M29" s="47">
        <v>1</v>
      </c>
      <c r="N29" s="47">
        <v>1</v>
      </c>
      <c r="O29" s="47">
        <v>0</v>
      </c>
    </row>
    <row r="30" spans="1:15">
      <c r="A30" s="47">
        <v>15</v>
      </c>
      <c r="B30" s="53" t="s">
        <v>47</v>
      </c>
      <c r="C30" s="47">
        <v>1</v>
      </c>
      <c r="D30" s="47">
        <v>0</v>
      </c>
      <c r="E30" s="47">
        <v>1</v>
      </c>
      <c r="F30" s="47">
        <v>1</v>
      </c>
      <c r="G30" s="47">
        <v>0</v>
      </c>
      <c r="H30" s="47">
        <v>1</v>
      </c>
      <c r="I30" s="47">
        <v>1</v>
      </c>
      <c r="J30" s="47">
        <v>0</v>
      </c>
      <c r="K30" s="47">
        <v>0</v>
      </c>
      <c r="L30" s="47">
        <v>0</v>
      </c>
      <c r="M30" s="47">
        <v>1</v>
      </c>
      <c r="N30" s="47">
        <v>1</v>
      </c>
      <c r="O30" s="47">
        <v>0</v>
      </c>
    </row>
    <row r="31" spans="1:15">
      <c r="A31" s="47">
        <v>16</v>
      </c>
      <c r="B31" s="53" t="s">
        <v>225</v>
      </c>
      <c r="C31" s="47">
        <v>1</v>
      </c>
      <c r="D31" s="47">
        <v>0</v>
      </c>
      <c r="E31" s="47">
        <v>1</v>
      </c>
      <c r="F31" s="47">
        <v>1</v>
      </c>
      <c r="G31" s="47">
        <v>0</v>
      </c>
      <c r="H31" s="47">
        <v>1</v>
      </c>
      <c r="I31" s="47">
        <v>1</v>
      </c>
      <c r="J31" s="47">
        <v>0</v>
      </c>
      <c r="K31" s="47">
        <v>0</v>
      </c>
      <c r="L31" s="47">
        <v>0</v>
      </c>
      <c r="M31" s="47">
        <v>1</v>
      </c>
      <c r="N31" s="47">
        <v>1</v>
      </c>
      <c r="O31" s="47">
        <v>0</v>
      </c>
    </row>
    <row r="32" spans="1:15" s="38" customFormat="1">
      <c r="A32" s="47">
        <v>17</v>
      </c>
      <c r="B32" s="52" t="s">
        <v>50</v>
      </c>
      <c r="C32" s="50">
        <f>C33+C34+C35+C36+C37+C38</f>
        <v>16</v>
      </c>
      <c r="D32" s="50">
        <f>D33+D34+D35+D36+D37+D38</f>
        <v>4</v>
      </c>
      <c r="E32" s="50">
        <f>E33+E34+E35+E36+E37+E38</f>
        <v>12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>
      <c r="A33" s="47">
        <v>18</v>
      </c>
      <c r="B33" s="53" t="s">
        <v>226</v>
      </c>
      <c r="C33" s="47">
        <v>2</v>
      </c>
      <c r="D33" s="47">
        <v>0</v>
      </c>
      <c r="E33" s="47">
        <v>2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</row>
    <row r="34" spans="1:15">
      <c r="A34" s="47">
        <v>19</v>
      </c>
      <c r="B34" s="53" t="s">
        <v>52</v>
      </c>
      <c r="C34" s="47">
        <v>4</v>
      </c>
      <c r="D34" s="47">
        <v>2</v>
      </c>
      <c r="E34" s="47">
        <v>2</v>
      </c>
      <c r="F34" s="47">
        <v>1</v>
      </c>
      <c r="G34" s="47">
        <v>0</v>
      </c>
      <c r="H34" s="47">
        <v>1</v>
      </c>
      <c r="I34" s="47">
        <v>1</v>
      </c>
      <c r="J34" s="47">
        <v>0</v>
      </c>
      <c r="K34" s="47">
        <v>0</v>
      </c>
      <c r="L34" s="47">
        <v>0</v>
      </c>
      <c r="M34" s="47">
        <v>1</v>
      </c>
      <c r="N34" s="47">
        <v>1</v>
      </c>
      <c r="O34" s="47">
        <v>0</v>
      </c>
    </row>
    <row r="35" spans="1:15">
      <c r="A35" s="47">
        <v>20</v>
      </c>
      <c r="B35" s="53" t="s">
        <v>227</v>
      </c>
      <c r="C35" s="47">
        <v>3</v>
      </c>
      <c r="D35" s="47">
        <v>0</v>
      </c>
      <c r="E35" s="47">
        <v>3</v>
      </c>
      <c r="F35" s="47">
        <v>1</v>
      </c>
      <c r="G35" s="47">
        <v>0</v>
      </c>
      <c r="H35" s="47">
        <v>1</v>
      </c>
      <c r="I35" s="47">
        <v>1</v>
      </c>
      <c r="J35" s="47">
        <v>0</v>
      </c>
      <c r="K35" s="47">
        <v>0</v>
      </c>
      <c r="L35" s="47">
        <v>0</v>
      </c>
      <c r="M35" s="47">
        <v>1</v>
      </c>
      <c r="N35" s="47">
        <v>1</v>
      </c>
      <c r="O35" s="47">
        <v>0</v>
      </c>
    </row>
    <row r="36" spans="1:15">
      <c r="A36" s="47">
        <v>21</v>
      </c>
      <c r="B36" s="53" t="s">
        <v>228</v>
      </c>
      <c r="C36" s="47">
        <v>2</v>
      </c>
      <c r="D36" s="47">
        <v>0</v>
      </c>
      <c r="E36" s="47">
        <v>2</v>
      </c>
      <c r="F36" s="47">
        <v>2</v>
      </c>
      <c r="G36" s="47">
        <v>0</v>
      </c>
      <c r="H36" s="47">
        <v>2</v>
      </c>
      <c r="I36" s="47">
        <v>2</v>
      </c>
      <c r="J36" s="47">
        <v>0</v>
      </c>
      <c r="K36" s="47">
        <v>0</v>
      </c>
      <c r="L36" s="47">
        <v>0</v>
      </c>
      <c r="M36" s="47">
        <v>2</v>
      </c>
      <c r="N36" s="47">
        <v>2</v>
      </c>
      <c r="O36" s="47">
        <v>0</v>
      </c>
    </row>
    <row r="37" spans="1:15">
      <c r="A37" s="47">
        <v>22</v>
      </c>
      <c r="B37" s="53" t="s">
        <v>229</v>
      </c>
      <c r="C37" s="47">
        <v>1</v>
      </c>
      <c r="D37" s="47">
        <v>0</v>
      </c>
      <c r="E37" s="47">
        <v>1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</row>
    <row r="38" spans="1:15">
      <c r="A38" s="47">
        <v>23</v>
      </c>
      <c r="B38" s="53" t="s">
        <v>230</v>
      </c>
      <c r="C38" s="47">
        <v>4</v>
      </c>
      <c r="D38" s="47">
        <v>2</v>
      </c>
      <c r="E38" s="47">
        <v>2</v>
      </c>
      <c r="F38" s="47">
        <v>4</v>
      </c>
      <c r="G38" s="47">
        <v>2</v>
      </c>
      <c r="H38" s="47">
        <v>2</v>
      </c>
      <c r="I38" s="47">
        <v>4</v>
      </c>
      <c r="J38" s="47">
        <v>2</v>
      </c>
      <c r="K38" s="47">
        <v>2</v>
      </c>
      <c r="L38" s="47">
        <v>0</v>
      </c>
      <c r="M38" s="47">
        <v>2</v>
      </c>
      <c r="N38" s="47">
        <v>2</v>
      </c>
      <c r="O38" s="47">
        <v>0</v>
      </c>
    </row>
    <row r="39" spans="1:15" s="38" customFormat="1">
      <c r="A39" s="47">
        <v>24</v>
      </c>
      <c r="B39" s="52" t="s">
        <v>58</v>
      </c>
      <c r="C39" s="50">
        <f>C40+C41</f>
        <v>4</v>
      </c>
      <c r="D39" s="50">
        <f>D40+D41</f>
        <v>1</v>
      </c>
      <c r="E39" s="50">
        <f>E40+E41</f>
        <v>3</v>
      </c>
      <c r="F39" s="50"/>
      <c r="G39" s="50"/>
      <c r="H39" s="50"/>
      <c r="I39" s="50"/>
      <c r="J39" s="50"/>
      <c r="K39" s="50"/>
      <c r="L39" s="50"/>
      <c r="M39" s="50"/>
      <c r="N39" s="50"/>
      <c r="O39" s="50"/>
    </row>
    <row r="40" spans="1:15">
      <c r="A40" s="47">
        <v>25</v>
      </c>
      <c r="B40" s="53" t="s">
        <v>231</v>
      </c>
      <c r="C40" s="47">
        <v>2</v>
      </c>
      <c r="D40" s="47">
        <v>1</v>
      </c>
      <c r="E40" s="47">
        <v>1</v>
      </c>
      <c r="F40" s="47">
        <v>2</v>
      </c>
      <c r="G40" s="47">
        <v>1</v>
      </c>
      <c r="H40" s="47">
        <v>1</v>
      </c>
      <c r="I40" s="47">
        <v>2</v>
      </c>
      <c r="J40" s="47">
        <v>1</v>
      </c>
      <c r="K40" s="47">
        <v>1</v>
      </c>
      <c r="L40" s="47">
        <v>0</v>
      </c>
      <c r="M40" s="47">
        <v>1</v>
      </c>
      <c r="N40" s="47">
        <v>1</v>
      </c>
      <c r="O40" s="47">
        <v>0</v>
      </c>
    </row>
    <row r="41" spans="1:15">
      <c r="A41" s="47">
        <v>26</v>
      </c>
      <c r="B41" s="53" t="s">
        <v>232</v>
      </c>
      <c r="C41" s="47">
        <v>2</v>
      </c>
      <c r="D41" s="47">
        <v>0</v>
      </c>
      <c r="E41" s="47">
        <v>2</v>
      </c>
      <c r="F41" s="47">
        <v>2</v>
      </c>
      <c r="G41" s="47">
        <v>0</v>
      </c>
      <c r="H41" s="47">
        <v>2</v>
      </c>
      <c r="I41" s="47">
        <v>2</v>
      </c>
      <c r="J41" s="47">
        <v>0</v>
      </c>
      <c r="K41" s="47">
        <v>0</v>
      </c>
      <c r="L41" s="47">
        <v>0</v>
      </c>
      <c r="M41" s="47">
        <v>2</v>
      </c>
      <c r="N41" s="47">
        <v>2</v>
      </c>
      <c r="O41" s="47">
        <v>0</v>
      </c>
    </row>
    <row r="42" spans="1:15" s="38" customFormat="1">
      <c r="A42" s="47">
        <v>27</v>
      </c>
      <c r="B42" s="52" t="s">
        <v>67</v>
      </c>
      <c r="C42" s="50">
        <f>C43+C44+C45+C46+C47+C48</f>
        <v>21</v>
      </c>
      <c r="D42" s="50">
        <f>D43+D44+D45+D46+D47+D48</f>
        <v>6</v>
      </c>
      <c r="E42" s="50">
        <f>E43+E44+E45+E46+E47+E48</f>
        <v>15</v>
      </c>
      <c r="F42" s="50"/>
      <c r="G42" s="50"/>
      <c r="H42" s="50"/>
      <c r="I42" s="50"/>
      <c r="J42" s="50"/>
      <c r="K42" s="50"/>
      <c r="L42" s="50"/>
      <c r="M42" s="50"/>
      <c r="N42" s="50"/>
      <c r="O42" s="50"/>
    </row>
    <row r="43" spans="1:15" s="38" customFormat="1">
      <c r="A43" s="47">
        <v>28</v>
      </c>
      <c r="B43" s="53" t="s">
        <v>68</v>
      </c>
      <c r="C43" s="47">
        <v>2</v>
      </c>
      <c r="D43" s="47">
        <v>1</v>
      </c>
      <c r="E43" s="47">
        <v>1</v>
      </c>
      <c r="F43" s="47">
        <v>2</v>
      </c>
      <c r="G43" s="47">
        <v>1</v>
      </c>
      <c r="H43" s="47">
        <v>1</v>
      </c>
      <c r="I43" s="47">
        <v>2</v>
      </c>
      <c r="J43" s="47">
        <v>1</v>
      </c>
      <c r="K43" s="47">
        <v>1</v>
      </c>
      <c r="L43" s="47">
        <v>0</v>
      </c>
      <c r="M43" s="47">
        <v>1</v>
      </c>
      <c r="N43" s="47">
        <v>1</v>
      </c>
      <c r="O43" s="47">
        <v>0</v>
      </c>
    </row>
    <row r="44" spans="1:15" s="38" customFormat="1">
      <c r="A44" s="47">
        <v>29</v>
      </c>
      <c r="B44" s="53" t="s">
        <v>73</v>
      </c>
      <c r="C44" s="47">
        <v>2</v>
      </c>
      <c r="D44" s="47">
        <v>1</v>
      </c>
      <c r="E44" s="47">
        <v>1</v>
      </c>
      <c r="F44" s="47">
        <v>2</v>
      </c>
      <c r="G44" s="47">
        <v>1</v>
      </c>
      <c r="H44" s="47">
        <v>1</v>
      </c>
      <c r="I44" s="47">
        <v>2</v>
      </c>
      <c r="J44" s="47">
        <v>1</v>
      </c>
      <c r="K44" s="47">
        <v>1</v>
      </c>
      <c r="L44" s="47">
        <v>0</v>
      </c>
      <c r="M44" s="47">
        <v>1</v>
      </c>
      <c r="N44" s="47">
        <v>1</v>
      </c>
      <c r="O44" s="47">
        <v>0</v>
      </c>
    </row>
    <row r="45" spans="1:15">
      <c r="A45" s="47">
        <v>30</v>
      </c>
      <c r="B45" s="53" t="s">
        <v>69</v>
      </c>
      <c r="C45" s="47">
        <v>4</v>
      </c>
      <c r="D45" s="47">
        <v>0</v>
      </c>
      <c r="E45" s="47">
        <v>4</v>
      </c>
      <c r="F45" s="47">
        <v>4</v>
      </c>
      <c r="G45" s="47">
        <v>0</v>
      </c>
      <c r="H45" s="47">
        <v>4</v>
      </c>
      <c r="I45" s="47">
        <v>4</v>
      </c>
      <c r="J45" s="47">
        <v>0</v>
      </c>
      <c r="K45" s="47">
        <v>0</v>
      </c>
      <c r="L45" s="47">
        <v>0</v>
      </c>
      <c r="M45" s="47">
        <v>4</v>
      </c>
      <c r="N45" s="47">
        <v>4</v>
      </c>
      <c r="O45" s="47">
        <v>0</v>
      </c>
    </row>
    <row r="46" spans="1:15">
      <c r="A46" s="47">
        <v>31</v>
      </c>
      <c r="B46" s="53" t="s">
        <v>70</v>
      </c>
      <c r="C46" s="47">
        <v>1</v>
      </c>
      <c r="D46" s="47">
        <v>0</v>
      </c>
      <c r="E46" s="47">
        <v>1</v>
      </c>
      <c r="F46" s="47">
        <v>1</v>
      </c>
      <c r="G46" s="47">
        <v>0</v>
      </c>
      <c r="H46" s="47">
        <v>1</v>
      </c>
      <c r="I46" s="47">
        <v>1</v>
      </c>
      <c r="J46" s="47">
        <v>0</v>
      </c>
      <c r="K46" s="47">
        <v>0</v>
      </c>
      <c r="L46" s="47">
        <v>0</v>
      </c>
      <c r="M46" s="47">
        <v>1</v>
      </c>
      <c r="N46" s="47">
        <v>1</v>
      </c>
      <c r="O46" s="47">
        <v>0</v>
      </c>
    </row>
    <row r="47" spans="1:15">
      <c r="A47" s="47">
        <v>32</v>
      </c>
      <c r="B47" s="53" t="s">
        <v>233</v>
      </c>
      <c r="C47" s="47">
        <v>6</v>
      </c>
      <c r="D47" s="47">
        <v>2</v>
      </c>
      <c r="E47" s="47">
        <v>4</v>
      </c>
      <c r="F47" s="47">
        <v>6</v>
      </c>
      <c r="G47" s="47">
        <v>2</v>
      </c>
      <c r="H47" s="47">
        <v>4</v>
      </c>
      <c r="I47" s="47">
        <v>5</v>
      </c>
      <c r="J47" s="47">
        <v>1</v>
      </c>
      <c r="K47" s="47">
        <v>1</v>
      </c>
      <c r="L47" s="47">
        <v>0</v>
      </c>
      <c r="M47" s="47">
        <v>4</v>
      </c>
      <c r="N47" s="47">
        <v>3</v>
      </c>
      <c r="O47" s="47">
        <v>1</v>
      </c>
    </row>
    <row r="48" spans="1:15">
      <c r="A48" s="47">
        <v>33</v>
      </c>
      <c r="B48" s="53" t="s">
        <v>72</v>
      </c>
      <c r="C48" s="47">
        <v>6</v>
      </c>
      <c r="D48" s="47">
        <v>2</v>
      </c>
      <c r="E48" s="47">
        <v>4</v>
      </c>
      <c r="F48" s="47">
        <v>6</v>
      </c>
      <c r="G48" s="47">
        <v>2</v>
      </c>
      <c r="H48" s="47">
        <v>4</v>
      </c>
      <c r="I48" s="47">
        <v>6</v>
      </c>
      <c r="J48" s="47">
        <v>2</v>
      </c>
      <c r="K48" s="47">
        <v>1</v>
      </c>
      <c r="L48" s="47">
        <v>1</v>
      </c>
      <c r="M48" s="47">
        <v>4</v>
      </c>
      <c r="N48" s="47">
        <v>4</v>
      </c>
      <c r="O48" s="47">
        <v>0</v>
      </c>
    </row>
    <row r="49" spans="1:15" s="38" customFormat="1">
      <c r="A49" s="47">
        <v>34</v>
      </c>
      <c r="B49" s="52" t="s">
        <v>79</v>
      </c>
      <c r="C49" s="50">
        <f>C50+C51+C52+C53+C54+C55</f>
        <v>13</v>
      </c>
      <c r="D49" s="50">
        <f>D50+D51+D52+D53+D54+D55</f>
        <v>5</v>
      </c>
      <c r="E49" s="50">
        <f>E50+E51+E52+E53+E54+E55</f>
        <v>8</v>
      </c>
      <c r="F49" s="50"/>
      <c r="G49" s="50"/>
      <c r="H49" s="50"/>
      <c r="I49" s="50"/>
      <c r="J49" s="50"/>
      <c r="K49" s="50"/>
      <c r="L49" s="50"/>
      <c r="M49" s="50"/>
      <c r="N49" s="50"/>
      <c r="O49" s="50"/>
    </row>
    <row r="50" spans="1:15" s="38" customFormat="1">
      <c r="A50" s="47">
        <v>35</v>
      </c>
      <c r="B50" s="53" t="s">
        <v>80</v>
      </c>
      <c r="C50" s="47">
        <v>4</v>
      </c>
      <c r="D50" s="47">
        <v>2</v>
      </c>
      <c r="E50" s="47">
        <v>2</v>
      </c>
      <c r="F50" s="47">
        <v>4</v>
      </c>
      <c r="G50" s="47">
        <v>2</v>
      </c>
      <c r="H50" s="47">
        <v>2</v>
      </c>
      <c r="I50" s="47">
        <v>4</v>
      </c>
      <c r="J50" s="47">
        <v>2</v>
      </c>
      <c r="K50" s="47">
        <v>0</v>
      </c>
      <c r="L50" s="47">
        <v>2</v>
      </c>
      <c r="M50" s="47">
        <v>2</v>
      </c>
      <c r="N50" s="47">
        <v>1</v>
      </c>
      <c r="O50" s="47">
        <v>1</v>
      </c>
    </row>
    <row r="51" spans="1:15" s="38" customFormat="1">
      <c r="A51" s="47">
        <v>36</v>
      </c>
      <c r="B51" s="53" t="s">
        <v>234</v>
      </c>
      <c r="C51" s="47">
        <v>1</v>
      </c>
      <c r="D51" s="47">
        <v>0</v>
      </c>
      <c r="E51" s="47">
        <v>1</v>
      </c>
      <c r="F51" s="47">
        <v>1</v>
      </c>
      <c r="G51" s="47">
        <v>0</v>
      </c>
      <c r="H51" s="47">
        <v>1</v>
      </c>
      <c r="I51" s="47">
        <v>1</v>
      </c>
      <c r="J51" s="47">
        <v>0</v>
      </c>
      <c r="K51" s="47">
        <v>0</v>
      </c>
      <c r="L51" s="47">
        <v>0</v>
      </c>
      <c r="M51" s="47">
        <v>1</v>
      </c>
      <c r="N51" s="47">
        <v>1</v>
      </c>
      <c r="O51" s="47">
        <v>0</v>
      </c>
    </row>
    <row r="52" spans="1:15" s="38" customFormat="1">
      <c r="A52" s="47">
        <v>37</v>
      </c>
      <c r="B52" s="53" t="s">
        <v>235</v>
      </c>
      <c r="C52" s="47">
        <v>1</v>
      </c>
      <c r="D52" s="47">
        <v>1</v>
      </c>
      <c r="E52" s="47">
        <v>0</v>
      </c>
      <c r="F52" s="47">
        <v>1</v>
      </c>
      <c r="G52" s="47">
        <v>1</v>
      </c>
      <c r="H52" s="47">
        <v>0</v>
      </c>
      <c r="I52" s="47">
        <v>1</v>
      </c>
      <c r="J52" s="47">
        <v>1</v>
      </c>
      <c r="K52" s="47">
        <v>0</v>
      </c>
      <c r="L52" s="47">
        <v>1</v>
      </c>
      <c r="M52" s="47">
        <v>0</v>
      </c>
      <c r="N52" s="47">
        <v>0</v>
      </c>
      <c r="O52" s="47">
        <v>0</v>
      </c>
    </row>
    <row r="53" spans="1:15" s="38" customFormat="1">
      <c r="A53" s="47">
        <v>38</v>
      </c>
      <c r="B53" s="53" t="s">
        <v>236</v>
      </c>
      <c r="C53" s="47">
        <v>2</v>
      </c>
      <c r="D53" s="47">
        <v>1</v>
      </c>
      <c r="E53" s="47">
        <v>1</v>
      </c>
      <c r="F53" s="47">
        <v>2</v>
      </c>
      <c r="G53" s="47">
        <v>1</v>
      </c>
      <c r="H53" s="47">
        <v>1</v>
      </c>
      <c r="I53" s="47">
        <v>2</v>
      </c>
      <c r="J53" s="47">
        <v>1</v>
      </c>
      <c r="K53" s="47">
        <v>1</v>
      </c>
      <c r="L53" s="47">
        <v>0</v>
      </c>
      <c r="M53" s="47">
        <v>1</v>
      </c>
      <c r="N53" s="47">
        <v>1</v>
      </c>
      <c r="O53" s="47">
        <v>0</v>
      </c>
    </row>
    <row r="54" spans="1:15" s="38" customFormat="1">
      <c r="A54" s="47">
        <v>39</v>
      </c>
      <c r="B54" s="53" t="s">
        <v>237</v>
      </c>
      <c r="C54" s="47">
        <v>1</v>
      </c>
      <c r="D54" s="47">
        <v>1</v>
      </c>
      <c r="E54" s="47">
        <v>0</v>
      </c>
      <c r="F54" s="47">
        <v>1</v>
      </c>
      <c r="G54" s="47">
        <v>1</v>
      </c>
      <c r="H54" s="47">
        <v>0</v>
      </c>
      <c r="I54" s="47">
        <v>1</v>
      </c>
      <c r="J54" s="47">
        <v>1</v>
      </c>
      <c r="K54" s="47">
        <v>1</v>
      </c>
      <c r="L54" s="47">
        <v>0</v>
      </c>
      <c r="M54" s="47">
        <v>0</v>
      </c>
      <c r="N54" s="47">
        <v>0</v>
      </c>
      <c r="O54" s="47">
        <v>0</v>
      </c>
    </row>
    <row r="55" spans="1:15">
      <c r="A55" s="47">
        <v>40</v>
      </c>
      <c r="B55" s="53" t="s">
        <v>238</v>
      </c>
      <c r="C55" s="47">
        <v>4</v>
      </c>
      <c r="D55" s="47">
        <v>0</v>
      </c>
      <c r="E55" s="47">
        <v>4</v>
      </c>
      <c r="F55" s="47">
        <v>4</v>
      </c>
      <c r="G55" s="47">
        <v>0</v>
      </c>
      <c r="H55" s="47">
        <v>4</v>
      </c>
      <c r="I55" s="47">
        <v>4</v>
      </c>
      <c r="J55" s="47">
        <v>0</v>
      </c>
      <c r="K55" s="47">
        <v>0</v>
      </c>
      <c r="L55" s="47">
        <v>0</v>
      </c>
      <c r="M55" s="47">
        <v>4</v>
      </c>
      <c r="N55" s="47">
        <v>4</v>
      </c>
      <c r="O55" s="47">
        <v>0</v>
      </c>
    </row>
    <row r="56" spans="1:15" s="38" customFormat="1">
      <c r="A56" s="47">
        <v>41</v>
      </c>
      <c r="B56" s="52" t="s">
        <v>90</v>
      </c>
      <c r="C56" s="50">
        <f>C57+C58+C59+C60+C61+C62+C63+C64+C65</f>
        <v>117</v>
      </c>
      <c r="D56" s="50">
        <f>D57+D58+D59+D60+D61+D62+D63+D64+D65</f>
        <v>32</v>
      </c>
      <c r="E56" s="50">
        <f>E57+E58+E59+E60+E61+E62+E63+E64+E65</f>
        <v>85</v>
      </c>
      <c r="F56" s="50"/>
      <c r="G56" s="50"/>
      <c r="H56" s="50"/>
      <c r="I56" s="50"/>
      <c r="J56" s="50"/>
      <c r="K56" s="50"/>
      <c r="L56" s="50"/>
      <c r="M56" s="50"/>
      <c r="N56" s="50"/>
      <c r="O56" s="50"/>
    </row>
    <row r="57" spans="1:15">
      <c r="A57" s="47">
        <v>42</v>
      </c>
      <c r="B57" s="53" t="s">
        <v>239</v>
      </c>
      <c r="C57" s="47">
        <v>19</v>
      </c>
      <c r="D57" s="47">
        <v>10</v>
      </c>
      <c r="E57" s="47">
        <v>9</v>
      </c>
      <c r="F57" s="47">
        <v>19</v>
      </c>
      <c r="G57" s="47">
        <v>10</v>
      </c>
      <c r="H57" s="47">
        <v>9</v>
      </c>
      <c r="I57" s="47">
        <v>13</v>
      </c>
      <c r="J57" s="47">
        <v>7</v>
      </c>
      <c r="K57" s="47">
        <v>6</v>
      </c>
      <c r="L57" s="47">
        <v>1</v>
      </c>
      <c r="M57" s="47">
        <v>6</v>
      </c>
      <c r="N57" s="47">
        <v>6</v>
      </c>
      <c r="O57" s="47">
        <v>0</v>
      </c>
    </row>
    <row r="58" spans="1:15">
      <c r="A58" s="47">
        <v>43</v>
      </c>
      <c r="B58" s="53" t="s">
        <v>240</v>
      </c>
      <c r="C58" s="47">
        <v>13</v>
      </c>
      <c r="D58" s="47">
        <v>4</v>
      </c>
      <c r="E58" s="47">
        <v>9</v>
      </c>
      <c r="F58" s="47">
        <v>13</v>
      </c>
      <c r="G58" s="47">
        <v>4</v>
      </c>
      <c r="H58" s="47">
        <v>9</v>
      </c>
      <c r="I58" s="47">
        <v>13</v>
      </c>
      <c r="J58" s="47">
        <v>4</v>
      </c>
      <c r="K58" s="47">
        <v>3</v>
      </c>
      <c r="L58" s="47">
        <v>1</v>
      </c>
      <c r="M58" s="47">
        <v>9</v>
      </c>
      <c r="N58" s="47">
        <v>6</v>
      </c>
      <c r="O58" s="47">
        <v>3</v>
      </c>
    </row>
    <row r="59" spans="1:15">
      <c r="A59" s="47">
        <v>44</v>
      </c>
      <c r="B59" s="53" t="s">
        <v>241</v>
      </c>
      <c r="C59" s="47">
        <v>6</v>
      </c>
      <c r="D59" s="47">
        <v>2</v>
      </c>
      <c r="E59" s="47">
        <v>4</v>
      </c>
      <c r="F59" s="47">
        <v>6</v>
      </c>
      <c r="G59" s="47">
        <v>2</v>
      </c>
      <c r="H59" s="47">
        <v>4</v>
      </c>
      <c r="I59" s="47">
        <v>5</v>
      </c>
      <c r="J59" s="47">
        <v>2</v>
      </c>
      <c r="K59" s="47">
        <v>2</v>
      </c>
      <c r="L59" s="47">
        <v>0</v>
      </c>
      <c r="M59" s="47">
        <v>3</v>
      </c>
      <c r="N59" s="47">
        <v>2</v>
      </c>
      <c r="O59" s="47">
        <v>1</v>
      </c>
    </row>
    <row r="60" spans="1:15">
      <c r="A60" s="47">
        <v>45</v>
      </c>
      <c r="B60" s="53" t="s">
        <v>94</v>
      </c>
      <c r="C60" s="47">
        <v>18</v>
      </c>
      <c r="D60" s="47">
        <v>4</v>
      </c>
      <c r="E60" s="47">
        <v>14</v>
      </c>
      <c r="F60" s="47">
        <v>18</v>
      </c>
      <c r="G60" s="47">
        <v>4</v>
      </c>
      <c r="H60" s="47">
        <v>14</v>
      </c>
      <c r="I60" s="47">
        <v>18</v>
      </c>
      <c r="J60" s="47">
        <v>4</v>
      </c>
      <c r="K60" s="47">
        <v>4</v>
      </c>
      <c r="L60" s="47">
        <v>0</v>
      </c>
      <c r="M60" s="47">
        <v>14</v>
      </c>
      <c r="N60" s="47">
        <v>11</v>
      </c>
      <c r="O60" s="47">
        <v>3</v>
      </c>
    </row>
    <row r="61" spans="1:15">
      <c r="A61" s="47">
        <v>46</v>
      </c>
      <c r="B61" s="53" t="s">
        <v>96</v>
      </c>
      <c r="C61" s="47">
        <v>12</v>
      </c>
      <c r="D61" s="47">
        <v>2</v>
      </c>
      <c r="E61" s="47">
        <v>10</v>
      </c>
      <c r="F61" s="47">
        <v>12</v>
      </c>
      <c r="G61" s="47">
        <v>2</v>
      </c>
      <c r="H61" s="47">
        <v>10</v>
      </c>
      <c r="I61" s="47">
        <v>11</v>
      </c>
      <c r="J61" s="47">
        <v>2</v>
      </c>
      <c r="K61" s="47">
        <v>2</v>
      </c>
      <c r="L61" s="47">
        <v>0</v>
      </c>
      <c r="M61" s="47">
        <v>9</v>
      </c>
      <c r="N61" s="47">
        <v>4</v>
      </c>
      <c r="O61" s="47">
        <v>5</v>
      </c>
    </row>
    <row r="62" spans="1:15">
      <c r="A62" s="47">
        <v>47</v>
      </c>
      <c r="B62" s="53" t="s">
        <v>95</v>
      </c>
      <c r="C62" s="47">
        <v>3</v>
      </c>
      <c r="D62" s="47">
        <v>1</v>
      </c>
      <c r="E62" s="47">
        <v>2</v>
      </c>
      <c r="F62" s="47">
        <v>3</v>
      </c>
      <c r="G62" s="47">
        <v>1</v>
      </c>
      <c r="H62" s="47">
        <v>2</v>
      </c>
      <c r="I62" s="47">
        <v>1</v>
      </c>
      <c r="J62" s="47">
        <v>1</v>
      </c>
      <c r="K62" s="47">
        <v>1</v>
      </c>
      <c r="L62" s="47">
        <v>0</v>
      </c>
      <c r="M62" s="47">
        <v>0</v>
      </c>
      <c r="N62" s="47">
        <v>0</v>
      </c>
      <c r="O62" s="47">
        <v>0</v>
      </c>
    </row>
    <row r="63" spans="1:15">
      <c r="A63" s="47">
        <v>48</v>
      </c>
      <c r="B63" s="53" t="s">
        <v>242</v>
      </c>
      <c r="C63" s="47">
        <v>19</v>
      </c>
      <c r="D63" s="47">
        <v>4</v>
      </c>
      <c r="E63" s="47">
        <v>15</v>
      </c>
      <c r="F63" s="47">
        <v>8</v>
      </c>
      <c r="G63" s="47">
        <v>0</v>
      </c>
      <c r="H63" s="47">
        <v>8</v>
      </c>
      <c r="I63" s="47">
        <v>7</v>
      </c>
      <c r="J63" s="47">
        <v>0</v>
      </c>
      <c r="K63" s="47">
        <v>0</v>
      </c>
      <c r="L63" s="47">
        <v>0</v>
      </c>
      <c r="M63" s="47">
        <v>7</v>
      </c>
      <c r="N63" s="47">
        <v>4</v>
      </c>
      <c r="O63" s="47">
        <v>3</v>
      </c>
    </row>
    <row r="64" spans="1:15">
      <c r="A64" s="47">
        <v>49</v>
      </c>
      <c r="B64" s="53" t="s">
        <v>243</v>
      </c>
      <c r="C64" s="47">
        <v>11</v>
      </c>
      <c r="D64" s="47">
        <v>2</v>
      </c>
      <c r="E64" s="47">
        <v>9</v>
      </c>
      <c r="F64" s="47">
        <v>9</v>
      </c>
      <c r="G64" s="47">
        <v>0</v>
      </c>
      <c r="H64" s="47">
        <v>9</v>
      </c>
      <c r="I64" s="47">
        <v>9</v>
      </c>
      <c r="J64" s="47">
        <v>0</v>
      </c>
      <c r="K64" s="47">
        <v>0</v>
      </c>
      <c r="L64" s="47">
        <v>0</v>
      </c>
      <c r="M64" s="47">
        <v>9</v>
      </c>
      <c r="N64" s="47">
        <v>7</v>
      </c>
      <c r="O64" s="47">
        <v>2</v>
      </c>
    </row>
    <row r="65" spans="1:15">
      <c r="A65" s="47">
        <v>50</v>
      </c>
      <c r="B65" s="53" t="s">
        <v>244</v>
      </c>
      <c r="C65" s="47">
        <v>16</v>
      </c>
      <c r="D65" s="47">
        <v>3</v>
      </c>
      <c r="E65" s="47">
        <v>13</v>
      </c>
      <c r="F65" s="47">
        <v>10</v>
      </c>
      <c r="G65" s="47">
        <v>0</v>
      </c>
      <c r="H65" s="47">
        <v>10</v>
      </c>
      <c r="I65" s="47">
        <v>6</v>
      </c>
      <c r="J65" s="47">
        <v>0</v>
      </c>
      <c r="K65" s="47">
        <v>0</v>
      </c>
      <c r="L65" s="47">
        <v>0</v>
      </c>
      <c r="M65" s="47">
        <v>6</v>
      </c>
      <c r="N65" s="47">
        <v>6</v>
      </c>
      <c r="O65" s="47">
        <v>0</v>
      </c>
    </row>
    <row r="66" spans="1:15" s="38" customFormat="1">
      <c r="A66" s="47">
        <v>51</v>
      </c>
      <c r="B66" s="52" t="s">
        <v>97</v>
      </c>
      <c r="C66" s="50">
        <f>C67+C68+C69+C70+C71</f>
        <v>20</v>
      </c>
      <c r="D66" s="50">
        <f>D67+D68+D69+D70+D71</f>
        <v>5</v>
      </c>
      <c r="E66" s="50">
        <f>E67+E68+E69+E70+E71</f>
        <v>15</v>
      </c>
      <c r="F66" s="50"/>
      <c r="G66" s="50"/>
      <c r="H66" s="50"/>
      <c r="I66" s="50"/>
      <c r="J66" s="50"/>
      <c r="K66" s="50"/>
      <c r="L66" s="50"/>
      <c r="M66" s="50"/>
      <c r="N66" s="50"/>
      <c r="O66" s="50"/>
    </row>
    <row r="67" spans="1:15">
      <c r="A67" s="47">
        <v>52</v>
      </c>
      <c r="B67" s="53" t="s">
        <v>245</v>
      </c>
      <c r="C67" s="47">
        <v>8</v>
      </c>
      <c r="D67" s="47">
        <v>2</v>
      </c>
      <c r="E67" s="47">
        <v>6</v>
      </c>
      <c r="F67" s="47">
        <v>8</v>
      </c>
      <c r="G67" s="47">
        <v>2</v>
      </c>
      <c r="H67" s="47">
        <v>6</v>
      </c>
      <c r="I67" s="47">
        <v>8</v>
      </c>
      <c r="J67" s="47">
        <v>2</v>
      </c>
      <c r="K67" s="47">
        <v>2</v>
      </c>
      <c r="L67" s="47">
        <v>0</v>
      </c>
      <c r="M67" s="47">
        <v>6</v>
      </c>
      <c r="N67" s="47">
        <v>6</v>
      </c>
      <c r="O67" s="47">
        <v>0</v>
      </c>
    </row>
    <row r="68" spans="1:15">
      <c r="A68" s="47">
        <v>53</v>
      </c>
      <c r="B68" s="53" t="s">
        <v>246</v>
      </c>
      <c r="C68" s="47">
        <v>2</v>
      </c>
      <c r="D68" s="47">
        <v>1</v>
      </c>
      <c r="E68" s="47">
        <v>1</v>
      </c>
      <c r="F68" s="47">
        <v>2</v>
      </c>
      <c r="G68" s="47">
        <v>1</v>
      </c>
      <c r="H68" s="47">
        <v>1</v>
      </c>
      <c r="I68" s="47">
        <v>2</v>
      </c>
      <c r="J68" s="47">
        <v>1</v>
      </c>
      <c r="K68" s="47">
        <v>1</v>
      </c>
      <c r="L68" s="47">
        <v>0</v>
      </c>
      <c r="M68" s="47">
        <v>1</v>
      </c>
      <c r="N68" s="47">
        <v>1</v>
      </c>
      <c r="O68" s="47">
        <v>0</v>
      </c>
    </row>
    <row r="69" spans="1:15">
      <c r="A69" s="47">
        <v>54</v>
      </c>
      <c r="B69" s="53" t="s">
        <v>247</v>
      </c>
      <c r="C69" s="47">
        <v>3</v>
      </c>
      <c r="D69" s="47">
        <v>1</v>
      </c>
      <c r="E69" s="47">
        <v>2</v>
      </c>
      <c r="F69" s="47">
        <v>2</v>
      </c>
      <c r="G69" s="47">
        <v>1</v>
      </c>
      <c r="H69" s="47">
        <v>1</v>
      </c>
      <c r="I69" s="47">
        <v>2</v>
      </c>
      <c r="J69" s="47">
        <v>1</v>
      </c>
      <c r="K69" s="47">
        <v>1</v>
      </c>
      <c r="L69" s="47">
        <v>0</v>
      </c>
      <c r="M69" s="47">
        <v>1</v>
      </c>
      <c r="N69" s="47">
        <v>1</v>
      </c>
      <c r="O69" s="47">
        <v>0</v>
      </c>
    </row>
    <row r="70" spans="1:15">
      <c r="A70" s="47">
        <v>55</v>
      </c>
      <c r="B70" s="53" t="s">
        <v>248</v>
      </c>
      <c r="C70" s="47">
        <v>5</v>
      </c>
      <c r="D70" s="47">
        <v>1</v>
      </c>
      <c r="E70" s="47">
        <v>4</v>
      </c>
      <c r="F70" s="47">
        <v>4</v>
      </c>
      <c r="G70" s="47">
        <v>0</v>
      </c>
      <c r="H70" s="47">
        <v>4</v>
      </c>
      <c r="I70" s="47">
        <v>4</v>
      </c>
      <c r="J70" s="47">
        <v>0</v>
      </c>
      <c r="K70" s="47">
        <v>0</v>
      </c>
      <c r="L70" s="47">
        <v>0</v>
      </c>
      <c r="M70" s="47">
        <v>4</v>
      </c>
      <c r="N70" s="47">
        <v>4</v>
      </c>
      <c r="O70" s="47">
        <v>0</v>
      </c>
    </row>
    <row r="71" spans="1:15">
      <c r="A71" s="47">
        <v>56</v>
      </c>
      <c r="B71" s="53" t="s">
        <v>249</v>
      </c>
      <c r="C71" s="47">
        <v>2</v>
      </c>
      <c r="D71" s="47">
        <v>0</v>
      </c>
      <c r="E71" s="47">
        <v>2</v>
      </c>
      <c r="F71" s="47">
        <v>2</v>
      </c>
      <c r="G71" s="47">
        <v>0</v>
      </c>
      <c r="H71" s="47">
        <v>2</v>
      </c>
      <c r="I71" s="47">
        <v>2</v>
      </c>
      <c r="J71" s="47">
        <v>0</v>
      </c>
      <c r="K71" s="47">
        <v>0</v>
      </c>
      <c r="L71" s="47">
        <v>0</v>
      </c>
      <c r="M71" s="47">
        <v>2</v>
      </c>
      <c r="N71" s="47">
        <v>2</v>
      </c>
      <c r="O71" s="47">
        <v>0</v>
      </c>
    </row>
    <row r="72" spans="1:15" s="38" customFormat="1">
      <c r="A72" s="47">
        <v>57</v>
      </c>
      <c r="B72" s="52" t="s">
        <v>105</v>
      </c>
      <c r="C72" s="50">
        <f>C73+C74</f>
        <v>3</v>
      </c>
      <c r="D72" s="50">
        <f>D73+D74</f>
        <v>1</v>
      </c>
      <c r="E72" s="50">
        <f>E73+E74</f>
        <v>2</v>
      </c>
      <c r="F72" s="50"/>
      <c r="G72" s="50"/>
      <c r="H72" s="50"/>
      <c r="I72" s="50"/>
      <c r="J72" s="50"/>
      <c r="K72" s="50"/>
      <c r="L72" s="50"/>
      <c r="M72" s="50"/>
      <c r="N72" s="50"/>
      <c r="O72" s="50"/>
    </row>
    <row r="73" spans="1:15">
      <c r="A73" s="47">
        <v>58</v>
      </c>
      <c r="B73" s="53" t="s">
        <v>250</v>
      </c>
      <c r="C73" s="47">
        <v>2</v>
      </c>
      <c r="D73" s="47">
        <v>1</v>
      </c>
      <c r="E73" s="47">
        <v>1</v>
      </c>
      <c r="F73" s="47">
        <v>2</v>
      </c>
      <c r="G73" s="47">
        <v>1</v>
      </c>
      <c r="H73" s="47">
        <v>1</v>
      </c>
      <c r="I73" s="47">
        <v>2</v>
      </c>
      <c r="J73" s="47">
        <v>1</v>
      </c>
      <c r="K73" s="47">
        <v>1</v>
      </c>
      <c r="L73" s="47">
        <v>0</v>
      </c>
      <c r="M73" s="47">
        <v>1</v>
      </c>
      <c r="N73" s="47">
        <v>1</v>
      </c>
      <c r="O73" s="47">
        <v>0</v>
      </c>
    </row>
    <row r="74" spans="1:15">
      <c r="A74" s="47">
        <v>59</v>
      </c>
      <c r="B74" s="53" t="s">
        <v>251</v>
      </c>
      <c r="C74" s="47">
        <v>1</v>
      </c>
      <c r="D74" s="47">
        <v>0</v>
      </c>
      <c r="E74" s="47">
        <v>1</v>
      </c>
      <c r="F74" s="47">
        <v>1</v>
      </c>
      <c r="G74" s="47">
        <v>0</v>
      </c>
      <c r="H74" s="47">
        <v>1</v>
      </c>
      <c r="I74" s="47">
        <v>1</v>
      </c>
      <c r="J74" s="47">
        <v>0</v>
      </c>
      <c r="K74" s="47">
        <v>0</v>
      </c>
      <c r="L74" s="47">
        <v>0</v>
      </c>
      <c r="M74" s="47">
        <v>1</v>
      </c>
      <c r="N74" s="47">
        <v>1</v>
      </c>
      <c r="O74" s="47">
        <v>0</v>
      </c>
    </row>
    <row r="75" spans="1:15" s="38" customFormat="1">
      <c r="A75" s="47">
        <v>60</v>
      </c>
      <c r="B75" s="52" t="s">
        <v>115</v>
      </c>
      <c r="C75" s="50">
        <f>C76+C77+C78</f>
        <v>19</v>
      </c>
      <c r="D75" s="50">
        <f>D76+D77+D78</f>
        <v>6</v>
      </c>
      <c r="E75" s="50">
        <f>E76+E77+E78</f>
        <v>13</v>
      </c>
      <c r="F75" s="50"/>
      <c r="G75" s="50"/>
      <c r="H75" s="50"/>
      <c r="I75" s="50"/>
      <c r="J75" s="50"/>
      <c r="K75" s="50"/>
      <c r="L75" s="50"/>
      <c r="M75" s="50"/>
      <c r="N75" s="50"/>
      <c r="O75" s="50"/>
    </row>
    <row r="76" spans="1:15">
      <c r="A76" s="47">
        <v>61</v>
      </c>
      <c r="B76" s="53" t="s">
        <v>116</v>
      </c>
      <c r="C76" s="47">
        <v>5</v>
      </c>
      <c r="D76" s="47">
        <v>3</v>
      </c>
      <c r="E76" s="47">
        <v>2</v>
      </c>
      <c r="F76" s="47">
        <v>5</v>
      </c>
      <c r="G76" s="47">
        <v>3</v>
      </c>
      <c r="H76" s="47">
        <v>2</v>
      </c>
      <c r="I76" s="47">
        <v>4</v>
      </c>
      <c r="J76" s="47">
        <v>1</v>
      </c>
      <c r="K76" s="47">
        <v>0</v>
      </c>
      <c r="L76" s="47">
        <v>1</v>
      </c>
      <c r="M76" s="47">
        <v>3</v>
      </c>
      <c r="N76" s="47">
        <v>3</v>
      </c>
      <c r="O76" s="47">
        <v>0</v>
      </c>
    </row>
    <row r="77" spans="1:15">
      <c r="A77" s="47">
        <v>62</v>
      </c>
      <c r="B77" s="53" t="s">
        <v>121</v>
      </c>
      <c r="C77" s="47">
        <v>6</v>
      </c>
      <c r="D77" s="47">
        <v>0</v>
      </c>
      <c r="E77" s="47">
        <v>6</v>
      </c>
      <c r="F77" s="47">
        <v>5</v>
      </c>
      <c r="G77" s="47">
        <v>0</v>
      </c>
      <c r="H77" s="47">
        <v>5</v>
      </c>
      <c r="I77" s="47">
        <v>3</v>
      </c>
      <c r="J77" s="47">
        <v>0</v>
      </c>
      <c r="K77" s="47">
        <v>0</v>
      </c>
      <c r="L77" s="47">
        <v>0</v>
      </c>
      <c r="M77" s="47">
        <v>3</v>
      </c>
      <c r="N77" s="47">
        <v>3</v>
      </c>
      <c r="O77" s="47">
        <v>0</v>
      </c>
    </row>
    <row r="78" spans="1:15">
      <c r="A78" s="47">
        <v>63</v>
      </c>
      <c r="B78" s="53" t="s">
        <v>117</v>
      </c>
      <c r="C78" s="47">
        <v>8</v>
      </c>
      <c r="D78" s="47">
        <v>3</v>
      </c>
      <c r="E78" s="47">
        <v>5</v>
      </c>
      <c r="F78" s="47">
        <v>8</v>
      </c>
      <c r="G78" s="47">
        <v>3</v>
      </c>
      <c r="H78" s="47">
        <v>5</v>
      </c>
      <c r="I78" s="47">
        <v>8</v>
      </c>
      <c r="J78" s="47">
        <v>3</v>
      </c>
      <c r="K78" s="47">
        <v>3</v>
      </c>
      <c r="L78" s="47">
        <v>0</v>
      </c>
      <c r="M78" s="47">
        <v>5</v>
      </c>
      <c r="N78" s="47">
        <v>5</v>
      </c>
      <c r="O78" s="47">
        <v>0</v>
      </c>
    </row>
    <row r="79" spans="1:15" s="38" customFormat="1">
      <c r="A79" s="47">
        <v>64</v>
      </c>
      <c r="B79" s="52" t="s">
        <v>126</v>
      </c>
      <c r="C79" s="50">
        <f>C80+C81+C82+C83+C84</f>
        <v>56</v>
      </c>
      <c r="D79" s="50">
        <f>D80+D81+D82+D83+D84</f>
        <v>16</v>
      </c>
      <c r="E79" s="50">
        <f>E80+E81+E82+E83+E84</f>
        <v>40</v>
      </c>
      <c r="F79" s="50"/>
      <c r="G79" s="50"/>
      <c r="H79" s="50"/>
      <c r="I79" s="50"/>
      <c r="J79" s="50"/>
      <c r="K79" s="50"/>
      <c r="L79" s="50"/>
      <c r="M79" s="50"/>
      <c r="N79" s="50"/>
      <c r="O79" s="50"/>
    </row>
    <row r="80" spans="1:15">
      <c r="A80" s="47">
        <v>65</v>
      </c>
      <c r="B80" s="53" t="s">
        <v>127</v>
      </c>
      <c r="C80" s="47">
        <v>16</v>
      </c>
      <c r="D80" s="47">
        <v>8</v>
      </c>
      <c r="E80" s="47">
        <v>8</v>
      </c>
      <c r="F80" s="47">
        <v>16</v>
      </c>
      <c r="G80" s="47">
        <v>8</v>
      </c>
      <c r="H80" s="47">
        <v>8</v>
      </c>
      <c r="I80" s="47">
        <v>13</v>
      </c>
      <c r="J80" s="47">
        <v>6</v>
      </c>
      <c r="K80" s="47">
        <v>6</v>
      </c>
      <c r="L80" s="47">
        <v>0</v>
      </c>
      <c r="M80" s="47">
        <v>7</v>
      </c>
      <c r="N80" s="47">
        <v>5</v>
      </c>
      <c r="O80" s="47">
        <v>2</v>
      </c>
    </row>
    <row r="81" spans="1:15">
      <c r="A81" s="47">
        <v>66</v>
      </c>
      <c r="B81" s="53" t="s">
        <v>130</v>
      </c>
      <c r="C81" s="47">
        <v>12</v>
      </c>
      <c r="D81" s="47">
        <v>3</v>
      </c>
      <c r="E81" s="47">
        <v>9</v>
      </c>
      <c r="F81" s="47">
        <v>10</v>
      </c>
      <c r="G81" s="47">
        <v>3</v>
      </c>
      <c r="H81" s="47">
        <v>7</v>
      </c>
      <c r="I81" s="47">
        <v>10</v>
      </c>
      <c r="J81" s="47">
        <v>3</v>
      </c>
      <c r="K81" s="47">
        <v>3</v>
      </c>
      <c r="L81" s="47">
        <v>0</v>
      </c>
      <c r="M81" s="47">
        <v>7</v>
      </c>
      <c r="N81" s="47">
        <v>6</v>
      </c>
      <c r="O81" s="47">
        <v>1</v>
      </c>
    </row>
    <row r="82" spans="1:15">
      <c r="A82" s="47">
        <v>67</v>
      </c>
      <c r="B82" s="53" t="s">
        <v>252</v>
      </c>
      <c r="C82" s="47">
        <v>20</v>
      </c>
      <c r="D82" s="47">
        <v>5</v>
      </c>
      <c r="E82" s="47">
        <v>15</v>
      </c>
      <c r="F82" s="47">
        <v>5</v>
      </c>
      <c r="G82" s="47">
        <v>1</v>
      </c>
      <c r="H82" s="47">
        <v>4</v>
      </c>
      <c r="I82" s="47">
        <v>5</v>
      </c>
      <c r="J82" s="47">
        <v>1</v>
      </c>
      <c r="K82" s="47">
        <v>1</v>
      </c>
      <c r="L82" s="47">
        <v>0</v>
      </c>
      <c r="M82" s="47">
        <v>4</v>
      </c>
      <c r="N82" s="47">
        <v>3</v>
      </c>
      <c r="O82" s="47">
        <v>1</v>
      </c>
    </row>
    <row r="83" spans="1:15">
      <c r="A83" s="47">
        <v>68</v>
      </c>
      <c r="B83" s="53" t="s">
        <v>129</v>
      </c>
      <c r="C83" s="47">
        <v>5</v>
      </c>
      <c r="D83" s="47">
        <v>0</v>
      </c>
      <c r="E83" s="47">
        <v>5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47">
        <v>0</v>
      </c>
      <c r="O83" s="47">
        <v>0</v>
      </c>
    </row>
    <row r="84" spans="1:15">
      <c r="A84" s="47">
        <v>69</v>
      </c>
      <c r="B84" s="53" t="s">
        <v>253</v>
      </c>
      <c r="C84" s="47">
        <v>3</v>
      </c>
      <c r="D84" s="47">
        <v>0</v>
      </c>
      <c r="E84" s="47">
        <v>3</v>
      </c>
      <c r="F84" s="47">
        <v>3</v>
      </c>
      <c r="G84" s="47">
        <v>0</v>
      </c>
      <c r="H84" s="47">
        <v>3</v>
      </c>
      <c r="I84" s="47">
        <v>3</v>
      </c>
      <c r="J84" s="47">
        <v>0</v>
      </c>
      <c r="K84" s="47">
        <v>0</v>
      </c>
      <c r="L84" s="47">
        <v>0</v>
      </c>
      <c r="M84" s="47">
        <v>3</v>
      </c>
      <c r="N84" s="47">
        <v>2</v>
      </c>
      <c r="O84" s="47">
        <v>1</v>
      </c>
    </row>
    <row r="85" spans="1:15" s="38" customFormat="1">
      <c r="A85" s="47">
        <v>70</v>
      </c>
      <c r="B85" s="52" t="s">
        <v>131</v>
      </c>
      <c r="C85" s="50">
        <f>C86+C87+C88+C89+C90</f>
        <v>47</v>
      </c>
      <c r="D85" s="50">
        <f>D86+D87+D88+D89+D90</f>
        <v>9</v>
      </c>
      <c r="E85" s="50">
        <f>E86+E87+E88+E89+E90</f>
        <v>38</v>
      </c>
      <c r="F85" s="50"/>
      <c r="G85" s="50"/>
      <c r="H85" s="50"/>
      <c r="I85" s="50"/>
      <c r="J85" s="50"/>
      <c r="K85" s="50"/>
      <c r="L85" s="50"/>
      <c r="M85" s="50"/>
      <c r="N85" s="50"/>
      <c r="O85" s="50"/>
    </row>
    <row r="86" spans="1:15" s="38" customFormat="1">
      <c r="A86" s="47">
        <v>71</v>
      </c>
      <c r="B86" s="53" t="s">
        <v>132</v>
      </c>
      <c r="C86" s="47">
        <v>2</v>
      </c>
      <c r="D86" s="47">
        <v>1</v>
      </c>
      <c r="E86" s="47">
        <v>1</v>
      </c>
      <c r="F86" s="47">
        <v>2</v>
      </c>
      <c r="G86" s="47">
        <v>1</v>
      </c>
      <c r="H86" s="47">
        <v>1</v>
      </c>
      <c r="I86" s="47">
        <v>1</v>
      </c>
      <c r="J86" s="47">
        <v>1</v>
      </c>
      <c r="K86" s="47">
        <v>1</v>
      </c>
      <c r="L86" s="47">
        <v>0</v>
      </c>
      <c r="M86" s="47">
        <v>0</v>
      </c>
      <c r="N86" s="47">
        <v>0</v>
      </c>
      <c r="O86" s="47">
        <v>0</v>
      </c>
    </row>
    <row r="87" spans="1:15">
      <c r="A87" s="47">
        <v>72</v>
      </c>
      <c r="B87" s="53" t="s">
        <v>134</v>
      </c>
      <c r="C87" s="47">
        <v>12</v>
      </c>
      <c r="D87" s="47">
        <v>3</v>
      </c>
      <c r="E87" s="47">
        <v>9</v>
      </c>
      <c r="F87" s="47">
        <v>10</v>
      </c>
      <c r="G87" s="47">
        <v>2</v>
      </c>
      <c r="H87" s="47">
        <v>8</v>
      </c>
      <c r="I87" s="47">
        <v>10</v>
      </c>
      <c r="J87" s="47">
        <v>2</v>
      </c>
      <c r="K87" s="47">
        <v>2</v>
      </c>
      <c r="L87" s="47">
        <v>0</v>
      </c>
      <c r="M87" s="47">
        <v>8</v>
      </c>
      <c r="N87" s="47">
        <v>7</v>
      </c>
      <c r="O87" s="47">
        <v>1</v>
      </c>
    </row>
    <row r="88" spans="1:15">
      <c r="A88" s="47">
        <v>73</v>
      </c>
      <c r="B88" s="53" t="s">
        <v>135</v>
      </c>
      <c r="C88" s="47">
        <v>11</v>
      </c>
      <c r="D88" s="47">
        <v>3</v>
      </c>
      <c r="E88" s="47">
        <v>8</v>
      </c>
      <c r="F88" s="47">
        <v>9</v>
      </c>
      <c r="G88" s="47">
        <v>2</v>
      </c>
      <c r="H88" s="47">
        <v>7</v>
      </c>
      <c r="I88" s="47">
        <v>9</v>
      </c>
      <c r="J88" s="47">
        <v>2</v>
      </c>
      <c r="K88" s="47">
        <v>2</v>
      </c>
      <c r="L88" s="47">
        <v>0</v>
      </c>
      <c r="M88" s="47">
        <v>7</v>
      </c>
      <c r="N88" s="47">
        <v>6</v>
      </c>
      <c r="O88" s="47">
        <v>1</v>
      </c>
    </row>
    <row r="89" spans="1:15">
      <c r="A89" s="47">
        <v>74</v>
      </c>
      <c r="B89" s="53" t="s">
        <v>254</v>
      </c>
      <c r="C89" s="47">
        <v>7</v>
      </c>
      <c r="D89" s="47">
        <v>2</v>
      </c>
      <c r="E89" s="47">
        <v>5</v>
      </c>
      <c r="F89" s="47">
        <v>7</v>
      </c>
      <c r="G89" s="47">
        <v>2</v>
      </c>
      <c r="H89" s="47">
        <v>5</v>
      </c>
      <c r="I89" s="47">
        <v>6</v>
      </c>
      <c r="J89" s="47">
        <v>2</v>
      </c>
      <c r="K89" s="47">
        <v>2</v>
      </c>
      <c r="L89" s="47">
        <v>0</v>
      </c>
      <c r="M89" s="47">
        <v>4</v>
      </c>
      <c r="N89" s="47">
        <v>3</v>
      </c>
      <c r="O89" s="47">
        <v>1</v>
      </c>
    </row>
    <row r="90" spans="1:15">
      <c r="A90" s="47">
        <v>75</v>
      </c>
      <c r="B90" s="53" t="s">
        <v>255</v>
      </c>
      <c r="C90" s="47">
        <v>15</v>
      </c>
      <c r="D90" s="47">
        <v>0</v>
      </c>
      <c r="E90" s="47">
        <v>15</v>
      </c>
      <c r="F90" s="47">
        <v>15</v>
      </c>
      <c r="G90" s="47">
        <v>0</v>
      </c>
      <c r="H90" s="47">
        <v>15</v>
      </c>
      <c r="I90" s="47">
        <v>11</v>
      </c>
      <c r="J90" s="47">
        <v>0</v>
      </c>
      <c r="K90" s="47">
        <v>0</v>
      </c>
      <c r="L90" s="47">
        <v>0</v>
      </c>
      <c r="M90" s="47">
        <v>11</v>
      </c>
      <c r="N90" s="47">
        <v>5</v>
      </c>
      <c r="O90" s="47">
        <v>6</v>
      </c>
    </row>
    <row r="91" spans="1:15" s="38" customFormat="1">
      <c r="A91" s="47">
        <v>76</v>
      </c>
      <c r="B91" s="52" t="s">
        <v>136</v>
      </c>
      <c r="C91" s="50">
        <f>C92+C93+C94</f>
        <v>19</v>
      </c>
      <c r="D91" s="50">
        <f>D92+D93+D94</f>
        <v>7</v>
      </c>
      <c r="E91" s="50">
        <f>E92+E93+E94</f>
        <v>12</v>
      </c>
      <c r="F91" s="50"/>
      <c r="G91" s="50"/>
      <c r="H91" s="50"/>
      <c r="I91" s="50"/>
      <c r="J91" s="50"/>
      <c r="K91" s="50"/>
      <c r="L91" s="50"/>
      <c r="M91" s="50"/>
      <c r="N91" s="50"/>
      <c r="O91" s="50"/>
    </row>
    <row r="92" spans="1:15">
      <c r="A92" s="47">
        <v>77</v>
      </c>
      <c r="B92" s="53" t="s">
        <v>137</v>
      </c>
      <c r="C92" s="47">
        <v>2</v>
      </c>
      <c r="D92" s="47">
        <v>1</v>
      </c>
      <c r="E92" s="47">
        <v>1</v>
      </c>
      <c r="F92" s="47">
        <v>2</v>
      </c>
      <c r="G92" s="47">
        <v>1</v>
      </c>
      <c r="H92" s="47">
        <v>1</v>
      </c>
      <c r="I92" s="47">
        <v>2</v>
      </c>
      <c r="J92" s="47">
        <v>1</v>
      </c>
      <c r="K92" s="47">
        <v>1</v>
      </c>
      <c r="L92" s="47">
        <v>0</v>
      </c>
      <c r="M92" s="47">
        <v>1</v>
      </c>
      <c r="N92" s="47">
        <v>1</v>
      </c>
      <c r="O92" s="47">
        <v>0</v>
      </c>
    </row>
    <row r="93" spans="1:15">
      <c r="A93" s="47">
        <v>78</v>
      </c>
      <c r="B93" s="53" t="s">
        <v>256</v>
      </c>
      <c r="C93" s="47">
        <v>8</v>
      </c>
      <c r="D93" s="47">
        <v>3</v>
      </c>
      <c r="E93" s="47">
        <v>5</v>
      </c>
      <c r="F93" s="47">
        <v>7</v>
      </c>
      <c r="G93" s="47">
        <v>2</v>
      </c>
      <c r="H93" s="47">
        <v>5</v>
      </c>
      <c r="I93" s="47">
        <v>7</v>
      </c>
      <c r="J93" s="47">
        <v>2</v>
      </c>
      <c r="K93" s="47">
        <v>2</v>
      </c>
      <c r="L93" s="47">
        <v>0</v>
      </c>
      <c r="M93" s="47">
        <v>5</v>
      </c>
      <c r="N93" s="47">
        <v>3</v>
      </c>
      <c r="O93" s="47">
        <v>2</v>
      </c>
    </row>
    <row r="94" spans="1:15">
      <c r="A94" s="47">
        <v>79</v>
      </c>
      <c r="B94" s="53" t="s">
        <v>139</v>
      </c>
      <c r="C94" s="47">
        <v>9</v>
      </c>
      <c r="D94" s="47">
        <v>3</v>
      </c>
      <c r="E94" s="47">
        <v>6</v>
      </c>
      <c r="F94" s="47">
        <v>9</v>
      </c>
      <c r="G94" s="47">
        <v>3</v>
      </c>
      <c r="H94" s="47">
        <v>6</v>
      </c>
      <c r="I94" s="47">
        <v>9</v>
      </c>
      <c r="J94" s="47">
        <v>3</v>
      </c>
      <c r="K94" s="47">
        <v>2</v>
      </c>
      <c r="L94" s="47">
        <v>1</v>
      </c>
      <c r="M94" s="47">
        <v>6</v>
      </c>
      <c r="N94" s="47">
        <v>4</v>
      </c>
      <c r="O94" s="47">
        <v>2</v>
      </c>
    </row>
    <row r="95" spans="1:15" s="38" customFormat="1">
      <c r="A95" s="47">
        <v>80</v>
      </c>
      <c r="B95" s="52" t="s">
        <v>140</v>
      </c>
      <c r="C95" s="50">
        <f>C96</f>
        <v>1</v>
      </c>
      <c r="D95" s="50">
        <f>D96</f>
        <v>1</v>
      </c>
      <c r="E95" s="50">
        <f>E96</f>
        <v>0</v>
      </c>
      <c r="F95" s="50"/>
      <c r="G95" s="50"/>
      <c r="H95" s="50"/>
      <c r="I95" s="50"/>
      <c r="J95" s="50"/>
      <c r="K95" s="50"/>
      <c r="L95" s="50"/>
      <c r="M95" s="50"/>
      <c r="N95" s="50"/>
      <c r="O95" s="50"/>
    </row>
    <row r="96" spans="1:15">
      <c r="A96" s="47">
        <v>81</v>
      </c>
      <c r="B96" s="53" t="s">
        <v>141</v>
      </c>
      <c r="C96" s="47">
        <v>1</v>
      </c>
      <c r="D96" s="47">
        <v>1</v>
      </c>
      <c r="E96" s="47">
        <v>0</v>
      </c>
      <c r="F96" s="47">
        <v>1</v>
      </c>
      <c r="G96" s="47">
        <v>1</v>
      </c>
      <c r="H96" s="47">
        <v>0</v>
      </c>
      <c r="I96" s="47">
        <v>1</v>
      </c>
      <c r="J96" s="47">
        <v>1</v>
      </c>
      <c r="K96" s="47">
        <v>1</v>
      </c>
      <c r="L96" s="47">
        <v>0</v>
      </c>
      <c r="M96" s="47">
        <v>0</v>
      </c>
      <c r="N96" s="47">
        <v>0</v>
      </c>
      <c r="O96" s="47">
        <v>0</v>
      </c>
    </row>
    <row r="97" spans="1:15" s="38" customFormat="1">
      <c r="A97" s="47">
        <v>82</v>
      </c>
      <c r="B97" s="52" t="s">
        <v>144</v>
      </c>
      <c r="C97" s="50">
        <f>C98+C99</f>
        <v>4</v>
      </c>
      <c r="D97" s="50">
        <f>D98+D99</f>
        <v>1</v>
      </c>
      <c r="E97" s="50">
        <f>E98+E99</f>
        <v>3</v>
      </c>
      <c r="F97" s="50"/>
      <c r="G97" s="50"/>
      <c r="H97" s="50"/>
      <c r="I97" s="50"/>
      <c r="J97" s="50"/>
      <c r="K97" s="50"/>
      <c r="L97" s="50"/>
      <c r="M97" s="50"/>
      <c r="N97" s="50"/>
      <c r="O97" s="50"/>
    </row>
    <row r="98" spans="1:15">
      <c r="A98" s="47">
        <v>83</v>
      </c>
      <c r="B98" s="53" t="s">
        <v>257</v>
      </c>
      <c r="C98" s="47">
        <v>1</v>
      </c>
      <c r="D98" s="47">
        <v>0</v>
      </c>
      <c r="E98" s="47">
        <v>1</v>
      </c>
      <c r="F98" s="47">
        <v>1</v>
      </c>
      <c r="G98" s="47">
        <v>0</v>
      </c>
      <c r="H98" s="47">
        <v>1</v>
      </c>
      <c r="I98" s="47">
        <v>1</v>
      </c>
      <c r="J98" s="47">
        <v>0</v>
      </c>
      <c r="K98" s="47">
        <v>0</v>
      </c>
      <c r="L98" s="47">
        <v>0</v>
      </c>
      <c r="M98" s="47">
        <v>1</v>
      </c>
      <c r="N98" s="47">
        <v>1</v>
      </c>
      <c r="O98" s="47">
        <v>0</v>
      </c>
    </row>
    <row r="99" spans="1:15">
      <c r="A99" s="47">
        <v>84</v>
      </c>
      <c r="B99" s="53" t="s">
        <v>258</v>
      </c>
      <c r="C99" s="47">
        <v>3</v>
      </c>
      <c r="D99" s="47">
        <v>1</v>
      </c>
      <c r="E99" s="47">
        <v>2</v>
      </c>
      <c r="F99" s="47">
        <v>3</v>
      </c>
      <c r="G99" s="47">
        <v>1</v>
      </c>
      <c r="H99" s="47">
        <v>2</v>
      </c>
      <c r="I99" s="47">
        <v>3</v>
      </c>
      <c r="J99" s="47">
        <v>1</v>
      </c>
      <c r="K99" s="47">
        <v>1</v>
      </c>
      <c r="L99" s="47">
        <v>0</v>
      </c>
      <c r="M99" s="47">
        <v>2</v>
      </c>
      <c r="N99" s="47">
        <v>2</v>
      </c>
      <c r="O99" s="47">
        <v>0</v>
      </c>
    </row>
    <row r="100" spans="1:15" s="38" customFormat="1">
      <c r="A100" s="47">
        <v>85</v>
      </c>
      <c r="B100" s="52" t="s">
        <v>150</v>
      </c>
      <c r="C100" s="50">
        <f>C101</f>
        <v>25</v>
      </c>
      <c r="D100" s="50">
        <f>D101</f>
        <v>13</v>
      </c>
      <c r="E100" s="50">
        <f>E101</f>
        <v>12</v>
      </c>
      <c r="F100" s="50"/>
      <c r="G100" s="50"/>
      <c r="H100" s="50"/>
      <c r="I100" s="50"/>
      <c r="J100" s="50"/>
      <c r="K100" s="50"/>
      <c r="L100" s="50"/>
      <c r="M100" s="50"/>
      <c r="N100" s="50"/>
      <c r="O100" s="50"/>
    </row>
    <row r="101" spans="1:15">
      <c r="A101" s="47">
        <v>86</v>
      </c>
      <c r="B101" s="53" t="s">
        <v>151</v>
      </c>
      <c r="C101" s="47">
        <v>25</v>
      </c>
      <c r="D101" s="47">
        <v>13</v>
      </c>
      <c r="E101" s="47">
        <v>12</v>
      </c>
      <c r="F101" s="47">
        <v>25</v>
      </c>
      <c r="G101" s="47">
        <v>13</v>
      </c>
      <c r="H101" s="47">
        <v>12</v>
      </c>
      <c r="I101" s="47">
        <v>24</v>
      </c>
      <c r="J101" s="47">
        <v>13</v>
      </c>
      <c r="K101" s="47">
        <v>11</v>
      </c>
      <c r="L101" s="47">
        <v>2</v>
      </c>
      <c r="M101" s="47">
        <v>11</v>
      </c>
      <c r="N101" s="47">
        <v>11</v>
      </c>
      <c r="O101" s="47">
        <v>0</v>
      </c>
    </row>
    <row r="102" spans="1:15" s="38" customFormat="1">
      <c r="A102" s="47">
        <v>87</v>
      </c>
      <c r="B102" s="52" t="s">
        <v>152</v>
      </c>
      <c r="C102" s="50">
        <f>C103+C104+C105+C106+C107</f>
        <v>64</v>
      </c>
      <c r="D102" s="50">
        <f>D103+D104+D105+D106+D107</f>
        <v>22</v>
      </c>
      <c r="E102" s="50">
        <f>E103+E104+E105+E106+E107</f>
        <v>42</v>
      </c>
      <c r="F102" s="50"/>
      <c r="G102" s="50"/>
      <c r="H102" s="50"/>
      <c r="I102" s="50"/>
      <c r="J102" s="50"/>
      <c r="K102" s="50"/>
      <c r="L102" s="50"/>
      <c r="M102" s="50"/>
      <c r="N102" s="50"/>
      <c r="O102" s="50"/>
    </row>
    <row r="103" spans="1:15">
      <c r="A103" s="47">
        <v>88</v>
      </c>
      <c r="B103" s="53" t="s">
        <v>153</v>
      </c>
      <c r="C103" s="47">
        <v>4</v>
      </c>
      <c r="D103" s="47">
        <v>2</v>
      </c>
      <c r="E103" s="47">
        <v>2</v>
      </c>
      <c r="F103" s="47">
        <v>4</v>
      </c>
      <c r="G103" s="47">
        <v>2</v>
      </c>
      <c r="H103" s="47">
        <v>2</v>
      </c>
      <c r="I103" s="47">
        <v>2</v>
      </c>
      <c r="J103" s="47">
        <v>1</v>
      </c>
      <c r="K103" s="47">
        <v>1</v>
      </c>
      <c r="L103" s="47">
        <v>0</v>
      </c>
      <c r="M103" s="47">
        <v>1</v>
      </c>
      <c r="N103" s="47">
        <v>1</v>
      </c>
      <c r="O103" s="47">
        <v>0</v>
      </c>
    </row>
    <row r="104" spans="1:15">
      <c r="A104" s="47">
        <v>89</v>
      </c>
      <c r="B104" s="53" t="s">
        <v>259</v>
      </c>
      <c r="C104" s="47">
        <v>25</v>
      </c>
      <c r="D104" s="47">
        <v>8</v>
      </c>
      <c r="E104" s="47">
        <v>17</v>
      </c>
      <c r="F104" s="47">
        <v>25</v>
      </c>
      <c r="G104" s="47">
        <v>8</v>
      </c>
      <c r="H104" s="47">
        <v>17</v>
      </c>
      <c r="I104" s="47">
        <v>25</v>
      </c>
      <c r="J104" s="47">
        <v>8</v>
      </c>
      <c r="K104" s="47">
        <v>6</v>
      </c>
      <c r="L104" s="47">
        <v>2</v>
      </c>
      <c r="M104" s="47">
        <v>17</v>
      </c>
      <c r="N104" s="47">
        <v>14</v>
      </c>
      <c r="O104" s="47">
        <v>3</v>
      </c>
    </row>
    <row r="105" spans="1:15">
      <c r="A105" s="47">
        <v>90</v>
      </c>
      <c r="B105" s="53" t="s">
        <v>155</v>
      </c>
      <c r="C105" s="47">
        <v>12</v>
      </c>
      <c r="D105" s="47">
        <v>6</v>
      </c>
      <c r="E105" s="47">
        <v>6</v>
      </c>
      <c r="F105" s="47">
        <v>6</v>
      </c>
      <c r="G105" s="47">
        <v>3</v>
      </c>
      <c r="H105" s="47">
        <v>3</v>
      </c>
      <c r="I105" s="47">
        <v>6</v>
      </c>
      <c r="J105" s="47">
        <v>3</v>
      </c>
      <c r="K105" s="47">
        <v>2</v>
      </c>
      <c r="L105" s="47">
        <v>1</v>
      </c>
      <c r="M105" s="47">
        <v>3</v>
      </c>
      <c r="N105" s="47">
        <v>1</v>
      </c>
      <c r="O105" s="47">
        <v>2</v>
      </c>
    </row>
    <row r="106" spans="1:15">
      <c r="A106" s="47">
        <v>91</v>
      </c>
      <c r="B106" s="53" t="s">
        <v>260</v>
      </c>
      <c r="C106" s="47">
        <v>11</v>
      </c>
      <c r="D106" s="47">
        <v>3</v>
      </c>
      <c r="E106" s="47">
        <v>8</v>
      </c>
      <c r="F106" s="47">
        <v>12</v>
      </c>
      <c r="G106" s="47">
        <v>3</v>
      </c>
      <c r="H106" s="47">
        <v>9</v>
      </c>
      <c r="I106" s="47">
        <v>11</v>
      </c>
      <c r="J106" s="47">
        <v>3</v>
      </c>
      <c r="K106" s="47">
        <v>2</v>
      </c>
      <c r="L106" s="47">
        <v>1</v>
      </c>
      <c r="M106" s="47">
        <v>8</v>
      </c>
      <c r="N106" s="47">
        <v>6</v>
      </c>
      <c r="O106" s="47">
        <v>2</v>
      </c>
    </row>
    <row r="107" spans="1:15">
      <c r="A107" s="47">
        <v>92</v>
      </c>
      <c r="B107" s="53" t="s">
        <v>261</v>
      </c>
      <c r="C107" s="47">
        <v>12</v>
      </c>
      <c r="D107" s="47">
        <v>3</v>
      </c>
      <c r="E107" s="47">
        <v>9</v>
      </c>
      <c r="F107" s="47">
        <v>8</v>
      </c>
      <c r="G107" s="47">
        <v>0</v>
      </c>
      <c r="H107" s="47">
        <v>8</v>
      </c>
      <c r="I107" s="47">
        <v>8</v>
      </c>
      <c r="J107" s="47">
        <v>0</v>
      </c>
      <c r="K107" s="47">
        <v>0</v>
      </c>
      <c r="L107" s="47">
        <v>0</v>
      </c>
      <c r="M107" s="47">
        <v>8</v>
      </c>
      <c r="N107" s="47">
        <v>4</v>
      </c>
      <c r="O107" s="47">
        <v>4</v>
      </c>
    </row>
    <row r="108" spans="1:15" s="38" customFormat="1">
      <c r="A108" s="47">
        <v>93</v>
      </c>
      <c r="B108" s="52" t="s">
        <v>157</v>
      </c>
      <c r="C108" s="50">
        <f>C109</f>
        <v>6</v>
      </c>
      <c r="D108" s="50">
        <f>D109</f>
        <v>3</v>
      </c>
      <c r="E108" s="50">
        <f>E109</f>
        <v>3</v>
      </c>
      <c r="F108" s="50"/>
      <c r="G108" s="50"/>
      <c r="H108" s="50"/>
      <c r="I108" s="50"/>
      <c r="J108" s="50"/>
      <c r="K108" s="50"/>
      <c r="L108" s="50"/>
      <c r="M108" s="50"/>
      <c r="N108" s="50"/>
      <c r="O108" s="50"/>
    </row>
    <row r="109" spans="1:15">
      <c r="A109" s="47">
        <v>94</v>
      </c>
      <c r="B109" s="53" t="s">
        <v>158</v>
      </c>
      <c r="C109" s="47">
        <v>6</v>
      </c>
      <c r="D109" s="47">
        <v>3</v>
      </c>
      <c r="E109" s="47">
        <v>3</v>
      </c>
      <c r="F109" s="47">
        <v>4</v>
      </c>
      <c r="G109" s="47">
        <v>1</v>
      </c>
      <c r="H109" s="47">
        <v>3</v>
      </c>
      <c r="I109" s="47">
        <v>1</v>
      </c>
      <c r="J109" s="47">
        <v>0</v>
      </c>
      <c r="K109" s="47">
        <v>0</v>
      </c>
      <c r="L109" s="47">
        <v>0</v>
      </c>
      <c r="M109" s="47">
        <v>1</v>
      </c>
      <c r="N109" s="47">
        <v>1</v>
      </c>
      <c r="O109" s="47">
        <v>0</v>
      </c>
    </row>
    <row r="110" spans="1:15" s="38" customFormat="1">
      <c r="A110" s="47">
        <v>95</v>
      </c>
      <c r="B110" s="52" t="s">
        <v>159</v>
      </c>
      <c r="C110" s="50">
        <f>C111+C112+C113+C114+C115+C116</f>
        <v>31</v>
      </c>
      <c r="D110" s="50">
        <f>D111+D112+D113+D114+D115+D116</f>
        <v>5</v>
      </c>
      <c r="E110" s="50">
        <f>E111+E112+E113+E114+E115+E116</f>
        <v>26</v>
      </c>
      <c r="F110" s="50"/>
      <c r="G110" s="50"/>
      <c r="H110" s="50"/>
      <c r="I110" s="50"/>
      <c r="J110" s="50"/>
      <c r="K110" s="50"/>
      <c r="L110" s="50"/>
      <c r="M110" s="50"/>
      <c r="N110" s="50"/>
      <c r="O110" s="50"/>
    </row>
    <row r="111" spans="1:15">
      <c r="A111" s="47">
        <v>96</v>
      </c>
      <c r="B111" s="53" t="s">
        <v>262</v>
      </c>
      <c r="C111" s="47">
        <v>6</v>
      </c>
      <c r="D111" s="47">
        <v>1</v>
      </c>
      <c r="E111" s="47">
        <v>5</v>
      </c>
      <c r="F111" s="47">
        <v>6</v>
      </c>
      <c r="G111" s="47">
        <v>1</v>
      </c>
      <c r="H111" s="47">
        <v>5</v>
      </c>
      <c r="I111" s="47">
        <v>6</v>
      </c>
      <c r="J111" s="47">
        <v>1</v>
      </c>
      <c r="K111" s="47">
        <v>1</v>
      </c>
      <c r="L111" s="47">
        <v>0</v>
      </c>
      <c r="M111" s="47">
        <v>5</v>
      </c>
      <c r="N111" s="47">
        <v>5</v>
      </c>
      <c r="O111" s="47">
        <v>0</v>
      </c>
    </row>
    <row r="112" spans="1:15">
      <c r="A112" s="47">
        <v>97</v>
      </c>
      <c r="B112" s="53" t="s">
        <v>263</v>
      </c>
      <c r="C112" s="47">
        <v>11</v>
      </c>
      <c r="D112" s="47">
        <v>2</v>
      </c>
      <c r="E112" s="47">
        <v>9</v>
      </c>
      <c r="F112" s="47">
        <v>11</v>
      </c>
      <c r="G112" s="47">
        <v>2</v>
      </c>
      <c r="H112" s="47">
        <v>9</v>
      </c>
      <c r="I112" s="47">
        <v>10</v>
      </c>
      <c r="J112" s="47">
        <v>2</v>
      </c>
      <c r="K112" s="47">
        <v>2</v>
      </c>
      <c r="L112" s="47">
        <v>0</v>
      </c>
      <c r="M112" s="47">
        <v>8</v>
      </c>
      <c r="N112" s="47">
        <v>8</v>
      </c>
      <c r="O112" s="47">
        <v>0</v>
      </c>
    </row>
    <row r="113" spans="1:15">
      <c r="A113" s="47">
        <v>98</v>
      </c>
      <c r="B113" s="53" t="s">
        <v>161</v>
      </c>
      <c r="C113" s="47">
        <v>2</v>
      </c>
      <c r="D113" s="47">
        <v>1</v>
      </c>
      <c r="E113" s="47">
        <v>1</v>
      </c>
      <c r="F113" s="47">
        <v>2</v>
      </c>
      <c r="G113" s="47">
        <v>1</v>
      </c>
      <c r="H113" s="47">
        <v>1</v>
      </c>
      <c r="I113" s="47">
        <v>2</v>
      </c>
      <c r="J113" s="47">
        <v>1</v>
      </c>
      <c r="K113" s="47">
        <v>1</v>
      </c>
      <c r="L113" s="47">
        <v>0</v>
      </c>
      <c r="M113" s="47">
        <v>1</v>
      </c>
      <c r="N113" s="47">
        <v>1</v>
      </c>
      <c r="O113" s="47">
        <v>0</v>
      </c>
    </row>
    <row r="114" spans="1:15">
      <c r="A114" s="47">
        <v>99</v>
      </c>
      <c r="B114" s="53" t="s">
        <v>162</v>
      </c>
      <c r="C114" s="47">
        <v>3</v>
      </c>
      <c r="D114" s="47">
        <v>1</v>
      </c>
      <c r="E114" s="47">
        <v>2</v>
      </c>
      <c r="F114" s="47">
        <v>3</v>
      </c>
      <c r="G114" s="47">
        <v>1</v>
      </c>
      <c r="H114" s="47">
        <v>2</v>
      </c>
      <c r="I114" s="47">
        <v>3</v>
      </c>
      <c r="J114" s="47">
        <v>1</v>
      </c>
      <c r="K114" s="47">
        <v>1</v>
      </c>
      <c r="L114" s="47">
        <v>0</v>
      </c>
      <c r="M114" s="47">
        <v>2</v>
      </c>
      <c r="N114" s="47">
        <v>2</v>
      </c>
      <c r="O114" s="47">
        <v>0</v>
      </c>
    </row>
    <row r="115" spans="1:15">
      <c r="A115" s="47">
        <v>100</v>
      </c>
      <c r="B115" s="53" t="s">
        <v>264</v>
      </c>
      <c r="C115" s="47">
        <v>3</v>
      </c>
      <c r="D115" s="47">
        <v>0</v>
      </c>
      <c r="E115" s="47">
        <v>3</v>
      </c>
      <c r="F115" s="47">
        <v>1</v>
      </c>
      <c r="G115" s="47">
        <v>0</v>
      </c>
      <c r="H115" s="47">
        <v>1</v>
      </c>
      <c r="I115" s="47">
        <v>1</v>
      </c>
      <c r="J115" s="47">
        <v>0</v>
      </c>
      <c r="K115" s="47">
        <v>0</v>
      </c>
      <c r="L115" s="47">
        <v>0</v>
      </c>
      <c r="M115" s="47">
        <v>1</v>
      </c>
      <c r="N115" s="47">
        <v>1</v>
      </c>
      <c r="O115" s="47">
        <v>0</v>
      </c>
    </row>
    <row r="116" spans="1:15">
      <c r="A116" s="47">
        <v>101</v>
      </c>
      <c r="B116" s="53" t="s">
        <v>265</v>
      </c>
      <c r="C116" s="47">
        <v>6</v>
      </c>
      <c r="D116" s="47">
        <v>0</v>
      </c>
      <c r="E116" s="47">
        <v>6</v>
      </c>
      <c r="F116" s="47">
        <v>6</v>
      </c>
      <c r="G116" s="47">
        <v>0</v>
      </c>
      <c r="H116" s="47">
        <v>6</v>
      </c>
      <c r="I116" s="47">
        <v>6</v>
      </c>
      <c r="J116" s="47">
        <v>0</v>
      </c>
      <c r="K116" s="47">
        <v>0</v>
      </c>
      <c r="L116" s="47">
        <v>0</v>
      </c>
      <c r="M116" s="47">
        <v>6</v>
      </c>
      <c r="N116" s="47">
        <v>6</v>
      </c>
      <c r="O116" s="47">
        <v>0</v>
      </c>
    </row>
    <row r="117" spans="1:15" s="38" customFormat="1">
      <c r="A117" s="47">
        <v>102</v>
      </c>
      <c r="B117" s="52" t="s">
        <v>166</v>
      </c>
      <c r="C117" s="50">
        <f>C118+C119+C120+C121+C122+C123</f>
        <v>105</v>
      </c>
      <c r="D117" s="50">
        <f>D118+D119+D120+D121+D122+D123</f>
        <v>28</v>
      </c>
      <c r="E117" s="50">
        <f>E118+E119+E120+E121+E122+E123</f>
        <v>77</v>
      </c>
      <c r="F117" s="50"/>
      <c r="G117" s="50"/>
      <c r="H117" s="50"/>
      <c r="I117" s="50"/>
      <c r="J117" s="50"/>
      <c r="K117" s="50"/>
      <c r="L117" s="50"/>
      <c r="M117" s="50"/>
      <c r="N117" s="50"/>
      <c r="O117" s="50"/>
    </row>
    <row r="118" spans="1:15">
      <c r="A118" s="47">
        <v>103</v>
      </c>
      <c r="B118" s="53" t="s">
        <v>266</v>
      </c>
      <c r="C118" s="47">
        <v>19</v>
      </c>
      <c r="D118" s="47">
        <v>10</v>
      </c>
      <c r="E118" s="47">
        <v>9</v>
      </c>
      <c r="F118" s="47">
        <v>19</v>
      </c>
      <c r="G118" s="47">
        <v>10</v>
      </c>
      <c r="H118" s="47">
        <v>9</v>
      </c>
      <c r="I118" s="47">
        <v>9</v>
      </c>
      <c r="J118" s="47">
        <v>6</v>
      </c>
      <c r="K118" s="47">
        <v>5</v>
      </c>
      <c r="L118" s="47">
        <v>1</v>
      </c>
      <c r="M118" s="47">
        <v>3</v>
      </c>
      <c r="N118" s="47">
        <v>3</v>
      </c>
      <c r="O118" s="47">
        <v>0</v>
      </c>
    </row>
    <row r="119" spans="1:15">
      <c r="A119" s="47">
        <v>104</v>
      </c>
      <c r="B119" s="53" t="s">
        <v>267</v>
      </c>
      <c r="C119" s="47">
        <v>28</v>
      </c>
      <c r="D119" s="47">
        <v>3</v>
      </c>
      <c r="E119" s="47">
        <v>25</v>
      </c>
      <c r="F119" s="47">
        <v>28</v>
      </c>
      <c r="G119" s="47">
        <v>3</v>
      </c>
      <c r="H119" s="47">
        <v>25</v>
      </c>
      <c r="I119" s="47">
        <v>28</v>
      </c>
      <c r="J119" s="47">
        <v>3</v>
      </c>
      <c r="K119" s="47">
        <v>3</v>
      </c>
      <c r="L119" s="47">
        <v>0</v>
      </c>
      <c r="M119" s="47">
        <v>25</v>
      </c>
      <c r="N119" s="47">
        <v>18</v>
      </c>
      <c r="O119" s="47">
        <v>7</v>
      </c>
    </row>
    <row r="120" spans="1:15">
      <c r="A120" s="47">
        <v>105</v>
      </c>
      <c r="B120" s="53" t="s">
        <v>268</v>
      </c>
      <c r="C120" s="47">
        <v>16</v>
      </c>
      <c r="D120" s="47">
        <v>8</v>
      </c>
      <c r="E120" s="47">
        <v>8</v>
      </c>
      <c r="F120" s="47">
        <v>5</v>
      </c>
      <c r="G120" s="47">
        <v>1</v>
      </c>
      <c r="H120" s="47">
        <v>4</v>
      </c>
      <c r="I120" s="47">
        <v>5</v>
      </c>
      <c r="J120" s="47">
        <v>1</v>
      </c>
      <c r="K120" s="47">
        <v>1</v>
      </c>
      <c r="L120" s="47">
        <v>0</v>
      </c>
      <c r="M120" s="47">
        <v>4</v>
      </c>
      <c r="N120" s="47">
        <v>3</v>
      </c>
      <c r="O120" s="47">
        <v>1</v>
      </c>
    </row>
    <row r="121" spans="1:15">
      <c r="A121" s="47">
        <v>106</v>
      </c>
      <c r="B121" s="53" t="s">
        <v>171</v>
      </c>
      <c r="C121" s="47">
        <v>2</v>
      </c>
      <c r="D121" s="47">
        <v>0</v>
      </c>
      <c r="E121" s="47">
        <v>2</v>
      </c>
      <c r="F121" s="47">
        <v>1</v>
      </c>
      <c r="G121" s="47">
        <v>0</v>
      </c>
      <c r="H121" s="47">
        <v>1</v>
      </c>
      <c r="I121" s="47">
        <v>1</v>
      </c>
      <c r="J121" s="47">
        <v>0</v>
      </c>
      <c r="K121" s="47">
        <v>0</v>
      </c>
      <c r="L121" s="47">
        <v>0</v>
      </c>
      <c r="M121" s="47">
        <v>1</v>
      </c>
      <c r="N121" s="47">
        <v>1</v>
      </c>
      <c r="O121" s="47">
        <v>0</v>
      </c>
    </row>
    <row r="122" spans="1:15" ht="16.5" customHeight="1">
      <c r="A122" s="47">
        <v>107</v>
      </c>
      <c r="B122" s="53" t="s">
        <v>173</v>
      </c>
      <c r="C122" s="47">
        <v>9</v>
      </c>
      <c r="D122" s="47">
        <v>0</v>
      </c>
      <c r="E122" s="47">
        <v>9</v>
      </c>
      <c r="F122" s="47">
        <v>9</v>
      </c>
      <c r="G122" s="47">
        <v>0</v>
      </c>
      <c r="H122" s="47">
        <v>9</v>
      </c>
      <c r="I122" s="47">
        <v>9</v>
      </c>
      <c r="J122" s="47">
        <v>0</v>
      </c>
      <c r="K122" s="47">
        <v>0</v>
      </c>
      <c r="L122" s="47">
        <v>0</v>
      </c>
      <c r="M122" s="47">
        <v>9</v>
      </c>
      <c r="N122" s="47">
        <v>8</v>
      </c>
      <c r="O122" s="47">
        <v>1</v>
      </c>
    </row>
    <row r="123" spans="1:15">
      <c r="A123" s="47">
        <v>108</v>
      </c>
      <c r="B123" s="53" t="s">
        <v>269</v>
      </c>
      <c r="C123" s="47">
        <v>31</v>
      </c>
      <c r="D123" s="47">
        <v>7</v>
      </c>
      <c r="E123" s="47">
        <v>24</v>
      </c>
      <c r="F123" s="47">
        <v>28</v>
      </c>
      <c r="G123" s="47">
        <v>6</v>
      </c>
      <c r="H123" s="47">
        <v>22</v>
      </c>
      <c r="I123" s="47">
        <v>26</v>
      </c>
      <c r="J123" s="47">
        <v>6</v>
      </c>
      <c r="K123" s="47">
        <v>6</v>
      </c>
      <c r="L123" s="47">
        <v>0</v>
      </c>
      <c r="M123" s="47">
        <v>20</v>
      </c>
      <c r="N123" s="47">
        <v>16</v>
      </c>
      <c r="O123" s="47">
        <v>4</v>
      </c>
    </row>
    <row r="124" spans="1:15">
      <c r="A124" s="47">
        <v>109</v>
      </c>
      <c r="B124" s="52" t="s">
        <v>270</v>
      </c>
      <c r="C124" s="50">
        <f>C125+C126+C127</f>
        <v>6</v>
      </c>
      <c r="D124" s="50">
        <f>D125+D126+D127</f>
        <v>1</v>
      </c>
      <c r="E124" s="50">
        <f>E125+E126+E127</f>
        <v>5</v>
      </c>
      <c r="F124" s="50"/>
      <c r="G124" s="50"/>
      <c r="H124" s="50"/>
      <c r="I124" s="50"/>
      <c r="J124" s="50"/>
      <c r="K124" s="50"/>
      <c r="L124" s="50"/>
      <c r="M124" s="50"/>
      <c r="N124" s="50"/>
      <c r="O124" s="50"/>
    </row>
    <row r="125" spans="1:15">
      <c r="A125" s="47">
        <v>110</v>
      </c>
      <c r="B125" s="53" t="s">
        <v>175</v>
      </c>
      <c r="C125" s="47">
        <v>1</v>
      </c>
      <c r="D125" s="47">
        <v>1</v>
      </c>
      <c r="E125" s="47">
        <v>0</v>
      </c>
      <c r="F125" s="47">
        <v>1</v>
      </c>
      <c r="G125" s="47">
        <v>1</v>
      </c>
      <c r="H125" s="47">
        <v>0</v>
      </c>
      <c r="I125" s="47">
        <v>1</v>
      </c>
      <c r="J125" s="47">
        <v>1</v>
      </c>
      <c r="K125" s="47">
        <v>1</v>
      </c>
      <c r="L125" s="47">
        <v>0</v>
      </c>
      <c r="M125" s="47">
        <v>0</v>
      </c>
      <c r="N125" s="47">
        <v>0</v>
      </c>
      <c r="O125" s="47">
        <v>0</v>
      </c>
    </row>
    <row r="126" spans="1:15">
      <c r="A126" s="47">
        <v>111</v>
      </c>
      <c r="B126" s="53" t="s">
        <v>179</v>
      </c>
      <c r="C126" s="47">
        <v>2</v>
      </c>
      <c r="D126" s="47">
        <v>0</v>
      </c>
      <c r="E126" s="47">
        <v>2</v>
      </c>
      <c r="F126" s="47">
        <v>2</v>
      </c>
      <c r="G126" s="47">
        <v>0</v>
      </c>
      <c r="H126" s="47">
        <v>2</v>
      </c>
      <c r="I126" s="47">
        <v>2</v>
      </c>
      <c r="J126" s="47">
        <v>0</v>
      </c>
      <c r="K126" s="47">
        <v>0</v>
      </c>
      <c r="L126" s="47">
        <v>0</v>
      </c>
      <c r="M126" s="47">
        <v>2</v>
      </c>
      <c r="N126" s="47">
        <v>0</v>
      </c>
      <c r="O126" s="47">
        <v>2</v>
      </c>
    </row>
    <row r="127" spans="1:15">
      <c r="A127" s="47">
        <v>112</v>
      </c>
      <c r="B127" s="53" t="s">
        <v>271</v>
      </c>
      <c r="C127" s="47">
        <v>3</v>
      </c>
      <c r="D127" s="47">
        <v>0</v>
      </c>
      <c r="E127" s="47">
        <v>3</v>
      </c>
      <c r="F127" s="47">
        <v>0</v>
      </c>
      <c r="G127" s="47">
        <v>0</v>
      </c>
      <c r="H127" s="47">
        <v>0</v>
      </c>
      <c r="I127" s="47">
        <v>0</v>
      </c>
      <c r="J127" s="47">
        <v>0</v>
      </c>
      <c r="K127" s="47">
        <v>0</v>
      </c>
      <c r="L127" s="47">
        <v>0</v>
      </c>
      <c r="M127" s="47">
        <v>0</v>
      </c>
      <c r="N127" s="47">
        <v>0</v>
      </c>
      <c r="O127" s="47">
        <v>0</v>
      </c>
    </row>
    <row r="128" spans="1:15" s="38" customFormat="1">
      <c r="A128" s="47">
        <v>113</v>
      </c>
      <c r="B128" s="52" t="s">
        <v>180</v>
      </c>
      <c r="C128" s="50">
        <f>C129</f>
        <v>3</v>
      </c>
      <c r="D128" s="50">
        <f>D129</f>
        <v>0</v>
      </c>
      <c r="E128" s="50">
        <f>E129</f>
        <v>3</v>
      </c>
      <c r="F128" s="50"/>
      <c r="G128" s="50"/>
      <c r="H128" s="50"/>
      <c r="I128" s="50"/>
      <c r="J128" s="50"/>
      <c r="K128" s="50"/>
      <c r="L128" s="50"/>
      <c r="M128" s="50"/>
      <c r="N128" s="50"/>
      <c r="O128" s="50"/>
    </row>
    <row r="129" spans="1:15">
      <c r="A129" s="47">
        <v>114</v>
      </c>
      <c r="B129" s="53" t="s">
        <v>272</v>
      </c>
      <c r="C129" s="47">
        <v>3</v>
      </c>
      <c r="D129" s="47">
        <v>0</v>
      </c>
      <c r="E129" s="47">
        <v>3</v>
      </c>
      <c r="F129" s="47">
        <v>3</v>
      </c>
      <c r="G129" s="47">
        <v>0</v>
      </c>
      <c r="H129" s="47">
        <v>3</v>
      </c>
      <c r="I129" s="47">
        <v>3</v>
      </c>
      <c r="J129" s="47">
        <v>0</v>
      </c>
      <c r="K129" s="47">
        <v>0</v>
      </c>
      <c r="L129" s="47">
        <v>0</v>
      </c>
      <c r="M129" s="47">
        <v>3</v>
      </c>
      <c r="N129" s="47">
        <v>3</v>
      </c>
      <c r="O129" s="47">
        <v>0</v>
      </c>
    </row>
    <row r="130" spans="1:15" s="38" customFormat="1">
      <c r="A130" s="47">
        <v>115</v>
      </c>
      <c r="B130" s="52" t="s">
        <v>188</v>
      </c>
      <c r="C130" s="50">
        <f>C131+C132</f>
        <v>7</v>
      </c>
      <c r="D130" s="50">
        <f>D131+D132</f>
        <v>3</v>
      </c>
      <c r="E130" s="50">
        <f>E131+E132</f>
        <v>4</v>
      </c>
      <c r="F130" s="50"/>
      <c r="G130" s="50"/>
      <c r="H130" s="50"/>
      <c r="I130" s="50"/>
      <c r="J130" s="50"/>
      <c r="K130" s="50"/>
      <c r="L130" s="50"/>
      <c r="M130" s="50"/>
      <c r="N130" s="50"/>
      <c r="O130" s="50"/>
    </row>
    <row r="131" spans="1:15" s="38" customFormat="1">
      <c r="A131" s="47">
        <v>116</v>
      </c>
      <c r="B131" s="53" t="s">
        <v>189</v>
      </c>
      <c r="C131" s="47">
        <v>1</v>
      </c>
      <c r="D131" s="47">
        <v>1</v>
      </c>
      <c r="E131" s="47">
        <v>0</v>
      </c>
      <c r="F131" s="47">
        <v>1</v>
      </c>
      <c r="G131" s="47">
        <v>1</v>
      </c>
      <c r="H131" s="47">
        <v>0</v>
      </c>
      <c r="I131" s="47">
        <v>1</v>
      </c>
      <c r="J131" s="47">
        <v>1</v>
      </c>
      <c r="K131" s="47">
        <v>1</v>
      </c>
      <c r="L131" s="47">
        <v>0</v>
      </c>
      <c r="M131" s="47">
        <v>0</v>
      </c>
      <c r="N131" s="47">
        <v>0</v>
      </c>
      <c r="O131" s="47">
        <v>0</v>
      </c>
    </row>
    <row r="132" spans="1:15">
      <c r="A132" s="47">
        <v>117</v>
      </c>
      <c r="B132" s="53" t="s">
        <v>191</v>
      </c>
      <c r="C132" s="47">
        <v>6</v>
      </c>
      <c r="D132" s="47">
        <v>2</v>
      </c>
      <c r="E132" s="47">
        <v>4</v>
      </c>
      <c r="F132" s="47">
        <v>6</v>
      </c>
      <c r="G132" s="47">
        <v>2</v>
      </c>
      <c r="H132" s="47">
        <v>4</v>
      </c>
      <c r="I132" s="47">
        <v>6</v>
      </c>
      <c r="J132" s="47">
        <v>2</v>
      </c>
      <c r="K132" s="47">
        <v>0</v>
      </c>
      <c r="L132" s="47">
        <v>2</v>
      </c>
      <c r="M132" s="47">
        <v>4</v>
      </c>
      <c r="N132" s="47">
        <v>4</v>
      </c>
      <c r="O132" s="47">
        <v>0</v>
      </c>
    </row>
    <row r="133" spans="1:15" s="38" customFormat="1">
      <c r="A133" s="47">
        <v>118</v>
      </c>
      <c r="B133" s="52" t="s">
        <v>198</v>
      </c>
      <c r="C133" s="50">
        <f>C134+C135+C136+C137+C138+C139</f>
        <v>45</v>
      </c>
      <c r="D133" s="50">
        <f>D134+D135+D136+D137+D138+D139</f>
        <v>12</v>
      </c>
      <c r="E133" s="50">
        <f>E134+E135+E136+E137+E138+E139</f>
        <v>33</v>
      </c>
      <c r="F133" s="50"/>
      <c r="G133" s="50"/>
      <c r="H133" s="50"/>
      <c r="I133" s="50"/>
      <c r="J133" s="50"/>
      <c r="K133" s="50"/>
      <c r="L133" s="50"/>
      <c r="M133" s="50"/>
      <c r="N133" s="50"/>
      <c r="O133" s="50"/>
    </row>
    <row r="134" spans="1:15">
      <c r="A134" s="47">
        <v>119</v>
      </c>
      <c r="B134" s="53" t="s">
        <v>199</v>
      </c>
      <c r="C134" s="47">
        <v>2</v>
      </c>
      <c r="D134" s="47">
        <v>1</v>
      </c>
      <c r="E134" s="47">
        <v>1</v>
      </c>
      <c r="F134" s="47">
        <v>2</v>
      </c>
      <c r="G134" s="47">
        <v>1</v>
      </c>
      <c r="H134" s="47">
        <v>1</v>
      </c>
      <c r="I134" s="47">
        <v>2</v>
      </c>
      <c r="J134" s="47">
        <v>1</v>
      </c>
      <c r="K134" s="47">
        <v>0</v>
      </c>
      <c r="L134" s="47">
        <v>1</v>
      </c>
      <c r="M134" s="47">
        <v>1</v>
      </c>
      <c r="N134" s="47">
        <v>1</v>
      </c>
      <c r="O134" s="47">
        <v>0</v>
      </c>
    </row>
    <row r="135" spans="1:15">
      <c r="A135" s="47">
        <v>120</v>
      </c>
      <c r="B135" s="53" t="s">
        <v>273</v>
      </c>
      <c r="C135" s="47">
        <v>7</v>
      </c>
      <c r="D135" s="47">
        <v>3</v>
      </c>
      <c r="E135" s="47">
        <v>4</v>
      </c>
      <c r="F135" s="47">
        <v>7</v>
      </c>
      <c r="G135" s="47">
        <v>3</v>
      </c>
      <c r="H135" s="47">
        <v>4</v>
      </c>
      <c r="I135" s="47">
        <v>7</v>
      </c>
      <c r="J135" s="47">
        <v>3</v>
      </c>
      <c r="K135" s="47">
        <v>2</v>
      </c>
      <c r="L135" s="47">
        <v>1</v>
      </c>
      <c r="M135" s="47">
        <v>4</v>
      </c>
      <c r="N135" s="47">
        <v>3</v>
      </c>
      <c r="O135" s="47">
        <v>1</v>
      </c>
    </row>
    <row r="136" spans="1:15">
      <c r="A136" s="47">
        <v>121</v>
      </c>
      <c r="B136" s="53" t="s">
        <v>274</v>
      </c>
      <c r="C136" s="47">
        <v>10</v>
      </c>
      <c r="D136" s="47">
        <v>3</v>
      </c>
      <c r="E136" s="47">
        <v>7</v>
      </c>
      <c r="F136" s="47">
        <v>10</v>
      </c>
      <c r="G136" s="47">
        <v>3</v>
      </c>
      <c r="H136" s="47">
        <v>7</v>
      </c>
      <c r="I136" s="47">
        <v>9</v>
      </c>
      <c r="J136" s="47">
        <v>3</v>
      </c>
      <c r="K136" s="47">
        <v>3</v>
      </c>
      <c r="L136" s="47">
        <v>0</v>
      </c>
      <c r="M136" s="47">
        <v>6</v>
      </c>
      <c r="N136" s="47">
        <v>6</v>
      </c>
      <c r="O136" s="47">
        <v>0</v>
      </c>
    </row>
    <row r="137" spans="1:15">
      <c r="A137" s="47">
        <v>122</v>
      </c>
      <c r="B137" s="53" t="s">
        <v>275</v>
      </c>
      <c r="C137" s="47">
        <v>18</v>
      </c>
      <c r="D137" s="47">
        <v>5</v>
      </c>
      <c r="E137" s="47">
        <v>13</v>
      </c>
      <c r="F137" s="47">
        <v>18</v>
      </c>
      <c r="G137" s="47">
        <v>5</v>
      </c>
      <c r="H137" s="47">
        <v>13</v>
      </c>
      <c r="I137" s="47">
        <v>18</v>
      </c>
      <c r="J137" s="47">
        <v>5</v>
      </c>
      <c r="K137" s="47">
        <v>4</v>
      </c>
      <c r="L137" s="47">
        <v>1</v>
      </c>
      <c r="M137" s="47">
        <v>13</v>
      </c>
      <c r="N137" s="47">
        <v>8</v>
      </c>
      <c r="O137" s="47">
        <v>5</v>
      </c>
    </row>
    <row r="138" spans="1:15">
      <c r="A138" s="47">
        <v>123</v>
      </c>
      <c r="B138" s="53" t="s">
        <v>276</v>
      </c>
      <c r="C138" s="47">
        <v>6</v>
      </c>
      <c r="D138" s="47">
        <v>0</v>
      </c>
      <c r="E138" s="47">
        <v>6</v>
      </c>
      <c r="F138" s="47">
        <v>2</v>
      </c>
      <c r="G138" s="47">
        <v>0</v>
      </c>
      <c r="H138" s="47">
        <v>2</v>
      </c>
      <c r="I138" s="47">
        <v>2</v>
      </c>
      <c r="J138" s="47">
        <v>0</v>
      </c>
      <c r="K138" s="47">
        <v>0</v>
      </c>
      <c r="L138" s="47">
        <v>0</v>
      </c>
      <c r="M138" s="47">
        <v>2</v>
      </c>
      <c r="N138" s="47">
        <v>2</v>
      </c>
      <c r="O138" s="47">
        <v>0</v>
      </c>
    </row>
    <row r="139" spans="1:15">
      <c r="A139" s="47">
        <v>124</v>
      </c>
      <c r="B139" s="53" t="s">
        <v>277</v>
      </c>
      <c r="C139" s="47">
        <v>2</v>
      </c>
      <c r="D139" s="47">
        <v>0</v>
      </c>
      <c r="E139" s="47">
        <v>2</v>
      </c>
      <c r="F139" s="47">
        <v>1</v>
      </c>
      <c r="G139" s="47">
        <v>0</v>
      </c>
      <c r="H139" s="47">
        <v>1</v>
      </c>
      <c r="I139" s="47">
        <v>1</v>
      </c>
      <c r="J139" s="47">
        <v>0</v>
      </c>
      <c r="K139" s="47">
        <v>0</v>
      </c>
      <c r="L139" s="47">
        <v>0</v>
      </c>
      <c r="M139" s="47">
        <v>1</v>
      </c>
      <c r="N139" s="47">
        <v>1</v>
      </c>
      <c r="O139" s="47">
        <v>0</v>
      </c>
    </row>
    <row r="140" spans="1:15">
      <c r="A140" s="111" t="s">
        <v>205</v>
      </c>
      <c r="B140" s="112"/>
      <c r="C140" s="50">
        <f>C133+C130+C128+C124+C117+C110+C108+C102+C100+C97+C95+C91+C85+C79+C75+C72+C66+C56+C49+C42+C39+C32+C27+C18+C16</f>
        <v>683</v>
      </c>
      <c r="D140" s="50">
        <f>D133+D130+D128+D124+D117+D110+D108+D102+D100+D97+D95+D91+D85+D79+D75+D72+D66+D56+D49+D42+D39+D32+D27+D18+D16</f>
        <v>195</v>
      </c>
      <c r="E140" s="50">
        <f>E133+E130+E128+E124+E117+E110+E108+E102+E100+E97+E95+E91+E85+E79+E75+E72+E66+E56+E49+E42+E39+E32+E27+E18+E16</f>
        <v>488</v>
      </c>
      <c r="F140" s="50">
        <f t="shared" ref="F140:O140" si="0">SUM(F16:F139)</f>
        <v>579</v>
      </c>
      <c r="G140" s="50">
        <f t="shared" si="0"/>
        <v>156</v>
      </c>
      <c r="H140" s="50">
        <f t="shared" si="0"/>
        <v>423</v>
      </c>
      <c r="I140" s="50">
        <f t="shared" si="0"/>
        <v>528</v>
      </c>
      <c r="J140" s="50">
        <f t="shared" si="0"/>
        <v>142</v>
      </c>
      <c r="K140" s="50">
        <f t="shared" si="0"/>
        <v>120</v>
      </c>
      <c r="L140" s="50">
        <f t="shared" si="0"/>
        <v>22</v>
      </c>
      <c r="M140" s="50">
        <f t="shared" si="0"/>
        <v>386</v>
      </c>
      <c r="N140" s="50">
        <f t="shared" si="0"/>
        <v>311</v>
      </c>
      <c r="O140" s="50">
        <f t="shared" si="0"/>
        <v>75</v>
      </c>
    </row>
    <row r="141" spans="1:15">
      <c r="A141" s="113" t="s">
        <v>278</v>
      </c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</row>
    <row r="142" spans="1:15">
      <c r="A142" s="29" t="s">
        <v>279</v>
      </c>
      <c r="B142" s="29"/>
    </row>
    <row r="143" spans="1:15">
      <c r="B143" s="24" t="s">
        <v>207</v>
      </c>
      <c r="C143" s="104" t="s">
        <v>280</v>
      </c>
      <c r="D143" s="104"/>
      <c r="E143" s="104"/>
      <c r="F143" s="104"/>
      <c r="G143" s="104"/>
      <c r="H143" s="104"/>
      <c r="I143" s="104"/>
      <c r="J143" s="104"/>
    </row>
    <row r="144" spans="1:15">
      <c r="B144" s="28" t="s">
        <v>281</v>
      </c>
      <c r="C144" s="78" t="s">
        <v>282</v>
      </c>
      <c r="D144" s="78"/>
      <c r="E144" s="78"/>
      <c r="F144" s="78"/>
      <c r="G144" s="78"/>
      <c r="H144" s="78"/>
      <c r="I144" s="78"/>
      <c r="J144" s="78"/>
      <c r="K144" s="78"/>
    </row>
    <row r="145" spans="2:11">
      <c r="B145" s="29"/>
      <c r="C145" s="29"/>
    </row>
    <row r="146" spans="2:11">
      <c r="B146" s="30" t="s">
        <v>283</v>
      </c>
      <c r="C146" s="54"/>
      <c r="D146" s="24"/>
      <c r="E146" s="24"/>
      <c r="F146" s="24"/>
      <c r="G146" s="24" t="s">
        <v>211</v>
      </c>
      <c r="H146" s="24" t="s">
        <v>212</v>
      </c>
      <c r="I146" s="105">
        <v>45505</v>
      </c>
      <c r="J146" s="106"/>
      <c r="K146" s="54"/>
    </row>
    <row r="147" spans="2:11">
      <c r="B147" s="31" t="s">
        <v>213</v>
      </c>
      <c r="C147" s="32"/>
      <c r="D147" s="32"/>
      <c r="E147" s="32"/>
      <c r="F147" s="32" t="s">
        <v>214</v>
      </c>
      <c r="G147" s="32"/>
      <c r="H147" s="80" t="s">
        <v>215</v>
      </c>
      <c r="I147" s="80"/>
      <c r="J147" s="80"/>
      <c r="K147" s="32"/>
    </row>
    <row r="148" spans="2:11">
      <c r="B148" s="32"/>
      <c r="C148" s="32"/>
      <c r="D148" s="32"/>
      <c r="E148" s="32"/>
      <c r="F148" s="32"/>
      <c r="G148" s="32"/>
      <c r="H148" s="32"/>
      <c r="I148" s="32"/>
      <c r="J148" s="32"/>
      <c r="K148" s="32"/>
    </row>
  </sheetData>
  <mergeCells count="30">
    <mergeCell ref="N1:O1"/>
    <mergeCell ref="A2:L3"/>
    <mergeCell ref="A5:N5"/>
    <mergeCell ref="A6:N6"/>
    <mergeCell ref="A8:B8"/>
    <mergeCell ref="N13:O13"/>
    <mergeCell ref="A140:B140"/>
    <mergeCell ref="A141:O141"/>
    <mergeCell ref="A9:O9"/>
    <mergeCell ref="A11:A14"/>
    <mergeCell ref="B11:B14"/>
    <mergeCell ref="C11:E11"/>
    <mergeCell ref="F11:H11"/>
    <mergeCell ref="I11:I14"/>
    <mergeCell ref="J11:O11"/>
    <mergeCell ref="C12:C14"/>
    <mergeCell ref="D12:E12"/>
    <mergeCell ref="F12:F14"/>
    <mergeCell ref="G12:H12"/>
    <mergeCell ref="J12:L12"/>
    <mergeCell ref="M12:O12"/>
    <mergeCell ref="C143:J143"/>
    <mergeCell ref="C144:K144"/>
    <mergeCell ref="I146:J146"/>
    <mergeCell ref="H147:J147"/>
    <mergeCell ref="H13:H14"/>
    <mergeCell ref="K13:L13"/>
    <mergeCell ref="D13:D14"/>
    <mergeCell ref="E13:E14"/>
    <mergeCell ref="G13:G14"/>
  </mergeCells>
  <pageMargins left="0.51181102362204722" right="0.51181102362204722" top="0.94488188976377963" bottom="0.74803149606299213" header="0.31496062992125984" footer="0.31496062992125984"/>
  <pageSetup paperSize="9" scale="22" fitToHeight="0" orientation="landscape" verticalDpi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D87"/>
  <sheetViews>
    <sheetView tabSelected="1" zoomScale="90" workbookViewId="0">
      <pane ySplit="15" topLeftCell="A16" activePane="bottomLeft" state="frozen"/>
      <selection activeCell="Q90" sqref="Q90"/>
      <selection pane="bottomLeft"/>
    </sheetView>
  </sheetViews>
  <sheetFormatPr defaultRowHeight="15"/>
  <cols>
    <col min="1" max="1" width="5.7109375" style="55" customWidth="1"/>
    <col min="2" max="2" width="54.28515625" style="55" customWidth="1"/>
    <col min="3" max="3" width="8.7109375" style="55" customWidth="1"/>
    <col min="4" max="5" width="7.7109375" style="55" customWidth="1"/>
    <col min="6" max="6" width="8.7109375" style="55" customWidth="1"/>
    <col min="7" max="7" width="7.7109375" style="55" customWidth="1"/>
    <col min="8" max="8" width="8.7109375" style="55" customWidth="1"/>
    <col min="9" max="9" width="11.7109375" style="55" customWidth="1"/>
    <col min="10" max="10" width="8.7109375" style="55" customWidth="1"/>
    <col min="11" max="12" width="7.7109375" style="55" customWidth="1"/>
    <col min="13" max="13" width="8.7109375" style="55" customWidth="1"/>
    <col min="14" max="15" width="7.7109375" style="55" customWidth="1"/>
    <col min="16" max="16384" width="9.140625" style="55"/>
  </cols>
  <sheetData>
    <row r="1" spans="1:74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  <c r="N1" s="150" t="s">
        <v>284</v>
      </c>
      <c r="O1" s="150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9"/>
    </row>
    <row r="2" spans="1:74" s="60" customFormat="1" ht="15.75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74" s="60" customFormat="1" ht="15.7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AG3" s="60" t="s">
        <v>8</v>
      </c>
      <c r="BA3" s="60">
        <v>20</v>
      </c>
      <c r="BI3" s="60" t="s">
        <v>2</v>
      </c>
    </row>
    <row r="4" spans="1:74" s="60" customFormat="1" ht="15.7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74" s="60" customFormat="1" ht="15.75">
      <c r="A5" s="133" t="s">
        <v>217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5"/>
    </row>
    <row r="6" spans="1:74" s="60" customFormat="1" ht="15.75">
      <c r="A6" s="133" t="s">
        <v>285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5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1"/>
    </row>
    <row r="7" spans="1:74" s="60" customFormat="1" ht="15.75"/>
    <row r="8" spans="1:74" s="60" customFormat="1" ht="18">
      <c r="A8" s="61" t="s">
        <v>286</v>
      </c>
      <c r="B8" s="24"/>
      <c r="C8" s="24"/>
      <c r="D8" s="24"/>
      <c r="E8" s="24"/>
      <c r="F8" s="24"/>
      <c r="G8" s="24"/>
      <c r="H8" s="24"/>
      <c r="I8" s="24"/>
      <c r="J8" s="24"/>
      <c r="K8" s="27"/>
      <c r="L8" s="27"/>
      <c r="M8" s="27"/>
      <c r="N8" s="27"/>
      <c r="O8" s="27"/>
    </row>
    <row r="9" spans="1:74" s="60" customFormat="1" ht="24.75" customHeight="1">
      <c r="A9" s="151" t="s">
        <v>287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8"/>
      <c r="AO9" s="148"/>
      <c r="AP9" s="148"/>
      <c r="AQ9" s="148"/>
      <c r="AR9" s="149"/>
      <c r="AS9" s="149"/>
      <c r="AT9" s="39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7"/>
      <c r="BM9" s="147"/>
      <c r="BN9" s="147"/>
      <c r="BO9" s="147"/>
      <c r="BP9" s="145"/>
      <c r="BQ9" s="145"/>
      <c r="BR9" s="145"/>
      <c r="BS9" s="145"/>
      <c r="BT9" s="39"/>
      <c r="BU9" s="39"/>
      <c r="BV9" s="39"/>
    </row>
    <row r="10" spans="1:74" s="60" customFormat="1" ht="18">
      <c r="A10" s="63"/>
      <c r="B10" s="24"/>
      <c r="C10" s="24"/>
      <c r="D10" s="24"/>
      <c r="E10" s="24"/>
      <c r="F10" s="24"/>
      <c r="G10" s="24"/>
      <c r="H10" s="24"/>
      <c r="I10" s="24"/>
      <c r="J10" s="24"/>
      <c r="K10" s="27"/>
      <c r="L10" s="27"/>
      <c r="M10" s="27"/>
      <c r="N10" s="27"/>
      <c r="O10" s="27"/>
    </row>
    <row r="11" spans="1:74" s="27" customFormat="1" ht="15.75">
      <c r="A11" s="142" t="s">
        <v>9</v>
      </c>
      <c r="B11" s="142" t="s">
        <v>10</v>
      </c>
      <c r="C11" s="142" t="s">
        <v>11</v>
      </c>
      <c r="D11" s="142"/>
      <c r="E11" s="142"/>
      <c r="F11" s="142" t="s">
        <v>12</v>
      </c>
      <c r="G11" s="142"/>
      <c r="H11" s="142"/>
      <c r="I11" s="142" t="s">
        <v>13</v>
      </c>
      <c r="J11" s="142" t="s">
        <v>14</v>
      </c>
      <c r="K11" s="142"/>
      <c r="L11" s="142"/>
      <c r="M11" s="142"/>
      <c r="N11" s="142"/>
      <c r="O11" s="142"/>
    </row>
    <row r="12" spans="1:74" s="60" customFormat="1" ht="29.25" customHeight="1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</row>
    <row r="13" spans="1:74" s="60" customFormat="1" ht="15.75">
      <c r="A13" s="142"/>
      <c r="B13" s="142"/>
      <c r="C13" s="142" t="s">
        <v>15</v>
      </c>
      <c r="D13" s="142" t="s">
        <v>16</v>
      </c>
      <c r="E13" s="142"/>
      <c r="F13" s="142" t="s">
        <v>15</v>
      </c>
      <c r="G13" s="142" t="s">
        <v>16</v>
      </c>
      <c r="H13" s="142"/>
      <c r="I13" s="142"/>
      <c r="J13" s="142" t="s">
        <v>17</v>
      </c>
      <c r="K13" s="142"/>
      <c r="L13" s="142"/>
      <c r="M13" s="146" t="s">
        <v>18</v>
      </c>
      <c r="N13" s="146"/>
      <c r="O13" s="146"/>
    </row>
    <row r="14" spans="1:74" s="60" customFormat="1" ht="15.75">
      <c r="A14" s="142"/>
      <c r="B14" s="142"/>
      <c r="C14" s="142"/>
      <c r="D14" s="141" t="s">
        <v>17</v>
      </c>
      <c r="E14" s="141" t="s">
        <v>21</v>
      </c>
      <c r="F14" s="142"/>
      <c r="G14" s="141" t="s">
        <v>19</v>
      </c>
      <c r="H14" s="141" t="s">
        <v>21</v>
      </c>
      <c r="I14" s="142"/>
      <c r="J14" s="142" t="s">
        <v>15</v>
      </c>
      <c r="K14" s="142" t="s">
        <v>16</v>
      </c>
      <c r="L14" s="142"/>
      <c r="M14" s="143" t="s">
        <v>15</v>
      </c>
      <c r="N14" s="142" t="s">
        <v>22</v>
      </c>
      <c r="O14" s="142"/>
    </row>
    <row r="15" spans="1:74" s="60" customFormat="1" ht="69" customHeight="1">
      <c r="A15" s="142"/>
      <c r="B15" s="142"/>
      <c r="C15" s="142"/>
      <c r="D15" s="141"/>
      <c r="E15" s="141"/>
      <c r="F15" s="142"/>
      <c r="G15" s="141"/>
      <c r="H15" s="141"/>
      <c r="I15" s="142"/>
      <c r="J15" s="142"/>
      <c r="K15" s="64" t="s">
        <v>23</v>
      </c>
      <c r="L15" s="64" t="s">
        <v>24</v>
      </c>
      <c r="M15" s="144"/>
      <c r="N15" s="65" t="s">
        <v>23</v>
      </c>
      <c r="O15" s="65" t="s">
        <v>24</v>
      </c>
    </row>
    <row r="16" spans="1:74" s="60" customFormat="1" ht="15.75">
      <c r="A16" s="66">
        <v>1</v>
      </c>
      <c r="B16" s="66">
        <v>2</v>
      </c>
      <c r="C16" s="66">
        <v>3</v>
      </c>
      <c r="D16" s="66">
        <v>4</v>
      </c>
      <c r="E16" s="66">
        <v>5</v>
      </c>
      <c r="F16" s="66">
        <v>6</v>
      </c>
      <c r="G16" s="66">
        <v>7</v>
      </c>
      <c r="H16" s="66">
        <v>8</v>
      </c>
      <c r="I16" s="66">
        <v>9</v>
      </c>
      <c r="J16" s="66">
        <v>10</v>
      </c>
      <c r="K16" s="66">
        <v>11</v>
      </c>
      <c r="L16" s="66">
        <v>12</v>
      </c>
      <c r="M16" s="66">
        <v>13</v>
      </c>
      <c r="N16" s="66">
        <v>14</v>
      </c>
      <c r="O16" s="66">
        <v>15</v>
      </c>
    </row>
    <row r="17" spans="1:15" s="60" customFormat="1" ht="15.75">
      <c r="A17" s="45">
        <v>1</v>
      </c>
      <c r="B17" s="67" t="s">
        <v>30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</row>
    <row r="18" spans="1:15" s="68" customFormat="1" ht="12.75">
      <c r="A18" s="45">
        <v>2</v>
      </c>
      <c r="B18" s="69" t="s">
        <v>220</v>
      </c>
      <c r="C18" s="45"/>
      <c r="D18" s="45"/>
      <c r="E18" s="45"/>
      <c r="F18" s="45">
        <v>15</v>
      </c>
      <c r="G18" s="45">
        <v>0</v>
      </c>
      <c r="H18" s="45">
        <v>15</v>
      </c>
      <c r="I18" s="45">
        <v>13</v>
      </c>
      <c r="J18" s="45">
        <v>0</v>
      </c>
      <c r="K18" s="45">
        <v>0</v>
      </c>
      <c r="L18" s="45">
        <v>0</v>
      </c>
      <c r="M18" s="45">
        <v>13</v>
      </c>
      <c r="N18" s="45">
        <v>11</v>
      </c>
      <c r="O18" s="45">
        <v>2</v>
      </c>
    </row>
    <row r="19" spans="1:15" s="70" customFormat="1" ht="15.75">
      <c r="A19" s="45">
        <v>3</v>
      </c>
      <c r="B19" s="71" t="s">
        <v>33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s="60" customFormat="1" ht="15.75">
      <c r="A20" s="45">
        <v>4</v>
      </c>
      <c r="B20" s="46" t="s">
        <v>288</v>
      </c>
      <c r="C20" s="45"/>
      <c r="D20" s="45"/>
      <c r="E20" s="45"/>
      <c r="F20" s="45">
        <v>14</v>
      </c>
      <c r="G20" s="45">
        <v>6</v>
      </c>
      <c r="H20" s="45">
        <v>8</v>
      </c>
      <c r="I20" s="45">
        <v>9</v>
      </c>
      <c r="J20" s="45">
        <v>4</v>
      </c>
      <c r="K20" s="45">
        <v>4</v>
      </c>
      <c r="L20" s="45">
        <v>0</v>
      </c>
      <c r="M20" s="45">
        <v>5</v>
      </c>
      <c r="N20" s="45">
        <v>4</v>
      </c>
      <c r="O20" s="45">
        <v>1</v>
      </c>
    </row>
    <row r="21" spans="1:15" s="60" customFormat="1" ht="15.75">
      <c r="A21" s="45">
        <v>5</v>
      </c>
      <c r="B21" s="46" t="s">
        <v>39</v>
      </c>
      <c r="C21" s="45"/>
      <c r="D21" s="45"/>
      <c r="E21" s="45"/>
      <c r="F21" s="45">
        <v>38</v>
      </c>
      <c r="G21" s="45">
        <v>38</v>
      </c>
      <c r="H21" s="45">
        <v>38</v>
      </c>
      <c r="I21" s="45">
        <v>38</v>
      </c>
      <c r="J21" s="45">
        <v>20</v>
      </c>
      <c r="K21" s="45">
        <v>9</v>
      </c>
      <c r="L21" s="45">
        <v>11</v>
      </c>
      <c r="M21" s="45">
        <v>18</v>
      </c>
      <c r="N21" s="45">
        <v>10</v>
      </c>
      <c r="O21" s="45">
        <v>8</v>
      </c>
    </row>
    <row r="22" spans="1:15" s="70" customFormat="1" ht="15.75">
      <c r="A22" s="45">
        <v>6</v>
      </c>
      <c r="B22" s="71" t="s">
        <v>42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s="60" customFormat="1" ht="15.75">
      <c r="A23" s="45">
        <v>7</v>
      </c>
      <c r="B23" s="46" t="s">
        <v>224</v>
      </c>
      <c r="C23" s="45"/>
      <c r="D23" s="45"/>
      <c r="E23" s="45"/>
      <c r="F23" s="45">
        <v>5</v>
      </c>
      <c r="G23" s="45">
        <v>3</v>
      </c>
      <c r="H23" s="45">
        <v>2</v>
      </c>
      <c r="I23" s="45">
        <v>5</v>
      </c>
      <c r="J23" s="45">
        <v>3</v>
      </c>
      <c r="K23" s="45">
        <v>2</v>
      </c>
      <c r="L23" s="45">
        <v>1</v>
      </c>
      <c r="M23" s="45">
        <v>2</v>
      </c>
      <c r="N23" s="45">
        <v>1</v>
      </c>
      <c r="O23" s="45">
        <v>1</v>
      </c>
    </row>
    <row r="24" spans="1:15" s="60" customFormat="1" ht="15.75">
      <c r="A24" s="45">
        <v>8</v>
      </c>
      <c r="B24" s="46" t="s">
        <v>289</v>
      </c>
      <c r="C24" s="45"/>
      <c r="D24" s="45"/>
      <c r="E24" s="45"/>
      <c r="F24" s="45">
        <v>3</v>
      </c>
      <c r="G24" s="45">
        <v>2</v>
      </c>
      <c r="H24" s="45">
        <v>1</v>
      </c>
      <c r="I24" s="45">
        <v>3</v>
      </c>
      <c r="J24" s="45">
        <v>2</v>
      </c>
      <c r="K24" s="45">
        <v>2</v>
      </c>
      <c r="L24" s="45">
        <v>0</v>
      </c>
      <c r="M24" s="45">
        <v>1</v>
      </c>
      <c r="N24" s="45">
        <v>1</v>
      </c>
      <c r="O24" s="45">
        <v>0</v>
      </c>
    </row>
    <row r="25" spans="1:15" s="60" customFormat="1" ht="15.75">
      <c r="A25" s="45">
        <v>9</v>
      </c>
      <c r="B25" s="46" t="s">
        <v>225</v>
      </c>
      <c r="C25" s="45"/>
      <c r="D25" s="45"/>
      <c r="E25" s="45"/>
      <c r="F25" s="45">
        <v>5</v>
      </c>
      <c r="G25" s="45">
        <v>3</v>
      </c>
      <c r="H25" s="45">
        <v>2</v>
      </c>
      <c r="I25" s="45">
        <v>5</v>
      </c>
      <c r="J25" s="45">
        <v>3</v>
      </c>
      <c r="K25" s="45">
        <v>2</v>
      </c>
      <c r="L25" s="45">
        <v>1</v>
      </c>
      <c r="M25" s="45">
        <v>2</v>
      </c>
      <c r="N25" s="45">
        <v>2</v>
      </c>
      <c r="O25" s="45">
        <v>0</v>
      </c>
    </row>
    <row r="26" spans="1:15" s="70" customFormat="1" ht="15.75">
      <c r="A26" s="45">
        <v>10</v>
      </c>
      <c r="B26" s="71" t="s">
        <v>50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5" s="60" customFormat="1" ht="15.75">
      <c r="A27" s="45">
        <v>11</v>
      </c>
      <c r="B27" s="46" t="s">
        <v>52</v>
      </c>
      <c r="C27" s="45"/>
      <c r="D27" s="45"/>
      <c r="E27" s="45"/>
      <c r="F27" s="45">
        <v>1</v>
      </c>
      <c r="G27" s="45">
        <v>0</v>
      </c>
      <c r="H27" s="45">
        <v>1</v>
      </c>
      <c r="I27" s="45">
        <v>1</v>
      </c>
      <c r="J27" s="45">
        <v>0</v>
      </c>
      <c r="K27" s="45">
        <v>0</v>
      </c>
      <c r="L27" s="45">
        <v>0</v>
      </c>
      <c r="M27" s="45">
        <v>1</v>
      </c>
      <c r="N27" s="45">
        <v>1</v>
      </c>
      <c r="O27" s="45">
        <v>0</v>
      </c>
    </row>
    <row r="28" spans="1:15" s="60" customFormat="1" ht="15.75">
      <c r="A28" s="45">
        <v>12</v>
      </c>
      <c r="B28" s="46" t="s">
        <v>228</v>
      </c>
      <c r="C28" s="45"/>
      <c r="D28" s="45"/>
      <c r="E28" s="45"/>
      <c r="F28" s="45">
        <v>3</v>
      </c>
      <c r="G28" s="45">
        <v>1</v>
      </c>
      <c r="H28" s="45">
        <v>2</v>
      </c>
      <c r="I28" s="45">
        <v>1</v>
      </c>
      <c r="J28" s="45">
        <v>1</v>
      </c>
      <c r="K28" s="45">
        <v>1</v>
      </c>
      <c r="L28" s="45">
        <v>0</v>
      </c>
      <c r="M28" s="45">
        <v>0</v>
      </c>
      <c r="N28" s="45">
        <v>0</v>
      </c>
      <c r="O28" s="45">
        <v>0</v>
      </c>
    </row>
    <row r="29" spans="1:15" s="60" customFormat="1" ht="15.75">
      <c r="A29" s="45">
        <v>13</v>
      </c>
      <c r="B29" s="46" t="s">
        <v>230</v>
      </c>
      <c r="C29" s="45"/>
      <c r="D29" s="45"/>
      <c r="E29" s="45"/>
      <c r="F29" s="45">
        <v>11</v>
      </c>
      <c r="G29" s="45">
        <v>4</v>
      </c>
      <c r="H29" s="45">
        <v>7</v>
      </c>
      <c r="I29" s="45">
        <v>8</v>
      </c>
      <c r="J29" s="45">
        <v>4</v>
      </c>
      <c r="K29" s="45">
        <v>3</v>
      </c>
      <c r="L29" s="45">
        <v>1</v>
      </c>
      <c r="M29" s="45">
        <v>4</v>
      </c>
      <c r="N29" s="45">
        <v>3</v>
      </c>
      <c r="O29" s="45">
        <v>1</v>
      </c>
    </row>
    <row r="30" spans="1:15" s="70" customFormat="1" ht="15.75">
      <c r="A30" s="45">
        <v>14</v>
      </c>
      <c r="B30" s="71" t="s">
        <v>58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5" s="60" customFormat="1" ht="15.75">
      <c r="A31" s="45">
        <v>15</v>
      </c>
      <c r="B31" s="46" t="s">
        <v>64</v>
      </c>
      <c r="C31" s="45"/>
      <c r="D31" s="45"/>
      <c r="E31" s="45"/>
      <c r="F31" s="45">
        <v>24</v>
      </c>
      <c r="G31" s="45">
        <v>10</v>
      </c>
      <c r="H31" s="45">
        <v>14</v>
      </c>
      <c r="I31" s="45">
        <v>24</v>
      </c>
      <c r="J31" s="45">
        <v>10</v>
      </c>
      <c r="K31" s="45">
        <v>7</v>
      </c>
      <c r="L31" s="45">
        <v>3</v>
      </c>
      <c r="M31" s="45">
        <v>14</v>
      </c>
      <c r="N31" s="45">
        <v>6</v>
      </c>
      <c r="O31" s="45">
        <v>8</v>
      </c>
    </row>
    <row r="32" spans="1:15" s="60" customFormat="1" ht="15.75">
      <c r="A32" s="45">
        <v>16</v>
      </c>
      <c r="B32" s="46" t="s">
        <v>290</v>
      </c>
      <c r="C32" s="45"/>
      <c r="D32" s="45"/>
      <c r="E32" s="45"/>
      <c r="F32" s="45">
        <v>3</v>
      </c>
      <c r="G32" s="45">
        <v>2</v>
      </c>
      <c r="H32" s="45">
        <v>1</v>
      </c>
      <c r="I32" s="45">
        <v>3</v>
      </c>
      <c r="J32" s="45">
        <v>2</v>
      </c>
      <c r="K32" s="45">
        <v>2</v>
      </c>
      <c r="L32" s="45">
        <v>0</v>
      </c>
      <c r="M32" s="45">
        <v>1</v>
      </c>
      <c r="N32" s="45">
        <v>1</v>
      </c>
      <c r="O32" s="45">
        <v>0</v>
      </c>
    </row>
    <row r="33" spans="1:15" s="70" customFormat="1" ht="15.75">
      <c r="A33" s="45">
        <v>17</v>
      </c>
      <c r="B33" s="71" t="s">
        <v>79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 s="70" customFormat="1" ht="15.75">
      <c r="A34" s="45">
        <v>18</v>
      </c>
      <c r="B34" s="46" t="s">
        <v>291</v>
      </c>
      <c r="C34" s="45"/>
      <c r="D34" s="20"/>
      <c r="E34" s="20"/>
      <c r="F34" s="45">
        <v>9</v>
      </c>
      <c r="G34" s="45">
        <v>3</v>
      </c>
      <c r="H34" s="45">
        <v>6</v>
      </c>
      <c r="I34" s="45">
        <v>9</v>
      </c>
      <c r="J34" s="45">
        <v>3</v>
      </c>
      <c r="K34" s="45">
        <v>2</v>
      </c>
      <c r="L34" s="45">
        <v>1</v>
      </c>
      <c r="M34" s="45">
        <v>6</v>
      </c>
      <c r="N34" s="45">
        <v>3</v>
      </c>
      <c r="O34" s="45">
        <v>3</v>
      </c>
    </row>
    <row r="35" spans="1:15" s="70" customFormat="1" ht="15.75">
      <c r="A35" s="45">
        <v>19</v>
      </c>
      <c r="B35" s="46" t="s">
        <v>237</v>
      </c>
      <c r="C35" s="45"/>
      <c r="D35" s="20"/>
      <c r="E35" s="20"/>
      <c r="F35" s="45">
        <v>2</v>
      </c>
      <c r="G35" s="45">
        <v>1</v>
      </c>
      <c r="H35" s="45">
        <v>1</v>
      </c>
      <c r="I35" s="45">
        <v>2</v>
      </c>
      <c r="J35" s="45">
        <v>1</v>
      </c>
      <c r="K35" s="45">
        <v>0</v>
      </c>
      <c r="L35" s="45">
        <v>1</v>
      </c>
      <c r="M35" s="45">
        <v>1</v>
      </c>
      <c r="N35" s="45">
        <v>1</v>
      </c>
      <c r="O35" s="45">
        <v>0</v>
      </c>
    </row>
    <row r="36" spans="1:15" s="60" customFormat="1" ht="15.75">
      <c r="A36" s="45">
        <v>20</v>
      </c>
      <c r="B36" s="46" t="s">
        <v>238</v>
      </c>
      <c r="C36" s="45"/>
      <c r="D36" s="45"/>
      <c r="E36" s="45"/>
      <c r="F36" s="45">
        <v>14</v>
      </c>
      <c r="G36" s="45">
        <v>6</v>
      </c>
      <c r="H36" s="45">
        <v>7</v>
      </c>
      <c r="I36" s="45">
        <v>3</v>
      </c>
      <c r="J36" s="45">
        <v>0</v>
      </c>
      <c r="K36" s="45">
        <v>0</v>
      </c>
      <c r="L36" s="45">
        <v>0</v>
      </c>
      <c r="M36" s="45">
        <v>3</v>
      </c>
      <c r="N36" s="45">
        <v>3</v>
      </c>
      <c r="O36" s="45">
        <v>0</v>
      </c>
    </row>
    <row r="37" spans="1:15" s="60" customFormat="1" ht="15.75">
      <c r="A37" s="45">
        <v>21</v>
      </c>
      <c r="B37" s="71" t="s">
        <v>97</v>
      </c>
      <c r="C37" s="20"/>
      <c r="D37" s="45"/>
      <c r="E37" s="45"/>
      <c r="F37" s="45"/>
      <c r="G37" s="45"/>
      <c r="H37" s="45"/>
      <c r="I37" s="20"/>
      <c r="J37" s="20"/>
      <c r="K37" s="45"/>
      <c r="L37" s="45"/>
      <c r="M37" s="20"/>
      <c r="N37" s="45"/>
      <c r="O37" s="45"/>
    </row>
    <row r="38" spans="1:15" s="60" customFormat="1" ht="15.75">
      <c r="A38" s="45">
        <v>22</v>
      </c>
      <c r="B38" s="46" t="s">
        <v>245</v>
      </c>
      <c r="C38" s="45"/>
      <c r="D38" s="45"/>
      <c r="E38" s="45"/>
      <c r="F38" s="45">
        <v>39</v>
      </c>
      <c r="G38" s="45">
        <v>23</v>
      </c>
      <c r="H38" s="45">
        <v>16</v>
      </c>
      <c r="I38" s="45">
        <v>17</v>
      </c>
      <c r="J38" s="45">
        <v>9</v>
      </c>
      <c r="K38" s="45">
        <v>9</v>
      </c>
      <c r="L38" s="45">
        <v>0</v>
      </c>
      <c r="M38" s="45">
        <v>8</v>
      </c>
      <c r="N38" s="45">
        <v>7</v>
      </c>
      <c r="O38" s="45">
        <v>1</v>
      </c>
    </row>
    <row r="39" spans="1:15" s="60" customFormat="1" ht="15.75">
      <c r="A39" s="45">
        <v>23</v>
      </c>
      <c r="B39" s="46" t="s">
        <v>292</v>
      </c>
      <c r="C39" s="45"/>
      <c r="D39" s="45"/>
      <c r="E39" s="45"/>
      <c r="F39" s="45">
        <v>7</v>
      </c>
      <c r="G39" s="45">
        <v>5</v>
      </c>
      <c r="H39" s="45">
        <v>2</v>
      </c>
      <c r="I39" s="45">
        <v>2</v>
      </c>
      <c r="J39" s="45">
        <v>0</v>
      </c>
      <c r="K39" s="45">
        <v>0</v>
      </c>
      <c r="L39" s="45">
        <v>0</v>
      </c>
      <c r="M39" s="45">
        <v>2</v>
      </c>
      <c r="N39" s="45">
        <v>2</v>
      </c>
      <c r="O39" s="45">
        <v>0</v>
      </c>
    </row>
    <row r="40" spans="1:15" s="60" customFormat="1" ht="15.75">
      <c r="A40" s="45">
        <v>24</v>
      </c>
      <c r="B40" s="46" t="s">
        <v>247</v>
      </c>
      <c r="C40" s="45"/>
      <c r="D40" s="45"/>
      <c r="E40" s="45"/>
      <c r="F40" s="45">
        <v>5</v>
      </c>
      <c r="G40" s="45">
        <v>3</v>
      </c>
      <c r="H40" s="45">
        <v>2</v>
      </c>
      <c r="I40" s="45">
        <v>5</v>
      </c>
      <c r="J40" s="45">
        <v>3</v>
      </c>
      <c r="K40" s="45">
        <v>3</v>
      </c>
      <c r="L40" s="45">
        <v>0</v>
      </c>
      <c r="M40" s="45">
        <v>2</v>
      </c>
      <c r="N40" s="45">
        <v>2</v>
      </c>
      <c r="O40" s="45">
        <v>0</v>
      </c>
    </row>
    <row r="41" spans="1:15" s="70" customFormat="1" ht="15.75">
      <c r="A41" s="45">
        <v>25</v>
      </c>
      <c r="B41" s="71" t="s">
        <v>105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s="60" customFormat="1" ht="15.75">
      <c r="A42" s="45">
        <v>26</v>
      </c>
      <c r="B42" s="46" t="s">
        <v>293</v>
      </c>
      <c r="C42" s="45"/>
      <c r="D42" s="45"/>
      <c r="E42" s="45"/>
      <c r="F42" s="45">
        <v>7</v>
      </c>
      <c r="G42" s="45">
        <v>4</v>
      </c>
      <c r="H42" s="45">
        <v>3</v>
      </c>
      <c r="I42" s="45">
        <v>5</v>
      </c>
      <c r="J42" s="45">
        <v>3</v>
      </c>
      <c r="K42" s="45">
        <v>2</v>
      </c>
      <c r="L42" s="45">
        <v>1</v>
      </c>
      <c r="M42" s="45">
        <v>2</v>
      </c>
      <c r="N42" s="45">
        <v>1</v>
      </c>
      <c r="O42" s="45">
        <v>1</v>
      </c>
    </row>
    <row r="43" spans="1:15" s="60" customFormat="1" ht="15.75">
      <c r="A43" s="45">
        <v>27</v>
      </c>
      <c r="B43" s="71" t="s">
        <v>115</v>
      </c>
      <c r="C43" s="20"/>
      <c r="D43" s="45"/>
      <c r="E43" s="45"/>
      <c r="F43" s="45"/>
      <c r="G43" s="45"/>
      <c r="H43" s="45"/>
      <c r="I43" s="20"/>
      <c r="J43" s="20"/>
      <c r="K43" s="45"/>
      <c r="L43" s="45"/>
      <c r="M43" s="20"/>
      <c r="N43" s="45"/>
      <c r="O43" s="45"/>
    </row>
    <row r="44" spans="1:15" s="60" customFormat="1" ht="15.75">
      <c r="A44" s="45">
        <v>28</v>
      </c>
      <c r="B44" s="46" t="s">
        <v>294</v>
      </c>
      <c r="C44" s="45"/>
      <c r="D44" s="45"/>
      <c r="E44" s="45"/>
      <c r="F44" s="45">
        <v>5</v>
      </c>
      <c r="G44" s="45">
        <v>4</v>
      </c>
      <c r="H44" s="45">
        <v>1</v>
      </c>
      <c r="I44" s="45">
        <v>5</v>
      </c>
      <c r="J44" s="45">
        <v>4</v>
      </c>
      <c r="K44" s="45">
        <v>4</v>
      </c>
      <c r="L44" s="45">
        <v>0</v>
      </c>
      <c r="M44" s="45">
        <v>1</v>
      </c>
      <c r="N44" s="45">
        <v>1</v>
      </c>
      <c r="O44" s="45">
        <v>0</v>
      </c>
    </row>
    <row r="45" spans="1:15" s="60" customFormat="1" ht="15.75">
      <c r="A45" s="45">
        <v>29</v>
      </c>
      <c r="B45" s="46" t="s">
        <v>295</v>
      </c>
      <c r="C45" s="45"/>
      <c r="D45" s="45"/>
      <c r="E45" s="45"/>
      <c r="F45" s="45">
        <v>4</v>
      </c>
      <c r="G45" s="45">
        <v>4</v>
      </c>
      <c r="H45" s="45">
        <v>0</v>
      </c>
      <c r="I45" s="45">
        <v>4</v>
      </c>
      <c r="J45" s="45">
        <v>4</v>
      </c>
      <c r="K45" s="45">
        <v>3</v>
      </c>
      <c r="L45" s="45">
        <v>1</v>
      </c>
      <c r="M45" s="45">
        <v>0</v>
      </c>
      <c r="N45" s="45">
        <v>0</v>
      </c>
      <c r="O45" s="45">
        <v>0</v>
      </c>
    </row>
    <row r="46" spans="1:15" s="70" customFormat="1" ht="15.75">
      <c r="A46" s="45">
        <v>30</v>
      </c>
      <c r="B46" s="71" t="s">
        <v>124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s="60" customFormat="1" ht="15.75">
      <c r="A47" s="45">
        <v>31</v>
      </c>
      <c r="B47" s="46" t="s">
        <v>296</v>
      </c>
      <c r="C47" s="45"/>
      <c r="D47" s="45"/>
      <c r="E47" s="45"/>
      <c r="F47" s="45">
        <v>5</v>
      </c>
      <c r="G47" s="45">
        <v>2</v>
      </c>
      <c r="H47" s="45">
        <v>3</v>
      </c>
      <c r="I47" s="45">
        <v>3</v>
      </c>
      <c r="J47" s="45">
        <v>1</v>
      </c>
      <c r="K47" s="45">
        <v>0</v>
      </c>
      <c r="L47" s="45">
        <v>1</v>
      </c>
      <c r="M47" s="45">
        <v>2</v>
      </c>
      <c r="N47" s="45">
        <v>2</v>
      </c>
      <c r="O47" s="45">
        <v>0</v>
      </c>
    </row>
    <row r="48" spans="1:15" s="60" customFormat="1" ht="15.75">
      <c r="A48" s="45">
        <v>32</v>
      </c>
      <c r="B48" s="71" t="s">
        <v>136</v>
      </c>
      <c r="C48" s="20"/>
      <c r="D48" s="45"/>
      <c r="E48" s="45"/>
      <c r="F48" s="45"/>
      <c r="G48" s="45"/>
      <c r="H48" s="45"/>
      <c r="I48" s="20"/>
      <c r="J48" s="20"/>
      <c r="K48" s="45"/>
      <c r="L48" s="45"/>
      <c r="M48" s="20"/>
      <c r="N48" s="45"/>
      <c r="O48" s="45"/>
    </row>
    <row r="49" spans="1:15" s="60" customFormat="1" ht="15.75">
      <c r="A49" s="45">
        <v>33</v>
      </c>
      <c r="B49" s="46" t="s">
        <v>297</v>
      </c>
      <c r="C49" s="45"/>
      <c r="D49" s="45"/>
      <c r="E49" s="45"/>
      <c r="F49" s="45">
        <v>5</v>
      </c>
      <c r="G49" s="45">
        <v>0</v>
      </c>
      <c r="H49" s="45">
        <v>5</v>
      </c>
      <c r="I49" s="45">
        <v>3</v>
      </c>
      <c r="J49" s="45">
        <v>0</v>
      </c>
      <c r="K49" s="45">
        <v>0</v>
      </c>
      <c r="L49" s="45">
        <v>0</v>
      </c>
      <c r="M49" s="45">
        <v>3</v>
      </c>
      <c r="N49" s="45">
        <v>3</v>
      </c>
      <c r="O49" s="45">
        <v>0</v>
      </c>
    </row>
    <row r="50" spans="1:15" s="60" customFormat="1" ht="15.75">
      <c r="A50" s="45">
        <v>34</v>
      </c>
      <c r="B50" s="46" t="s">
        <v>298</v>
      </c>
      <c r="C50" s="45"/>
      <c r="D50" s="45"/>
      <c r="E50" s="45"/>
      <c r="F50" s="45">
        <v>10</v>
      </c>
      <c r="G50" s="45">
        <v>5</v>
      </c>
      <c r="H50" s="45">
        <v>5</v>
      </c>
      <c r="I50" s="45">
        <v>10</v>
      </c>
      <c r="J50" s="45">
        <v>5</v>
      </c>
      <c r="K50" s="45">
        <v>2</v>
      </c>
      <c r="L50" s="45">
        <v>3</v>
      </c>
      <c r="M50" s="45">
        <v>5</v>
      </c>
      <c r="N50" s="45">
        <v>5</v>
      </c>
      <c r="O50" s="45">
        <v>0</v>
      </c>
    </row>
    <row r="51" spans="1:15" s="70" customFormat="1" ht="15.75">
      <c r="A51" s="45">
        <v>35</v>
      </c>
      <c r="B51" s="71" t="s">
        <v>144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s="60" customFormat="1" ht="15.75">
      <c r="A52" s="45">
        <v>36</v>
      </c>
      <c r="B52" s="46" t="s">
        <v>299</v>
      </c>
      <c r="C52" s="45"/>
      <c r="D52" s="45"/>
      <c r="E52" s="45"/>
      <c r="F52" s="45">
        <v>5</v>
      </c>
      <c r="G52" s="45">
        <v>0</v>
      </c>
      <c r="H52" s="45">
        <v>5</v>
      </c>
      <c r="I52" s="45">
        <v>5</v>
      </c>
      <c r="J52" s="45">
        <v>0</v>
      </c>
      <c r="K52" s="45">
        <v>0</v>
      </c>
      <c r="L52" s="45">
        <v>0</v>
      </c>
      <c r="M52" s="45">
        <v>5</v>
      </c>
      <c r="N52" s="45">
        <v>4</v>
      </c>
      <c r="O52" s="45">
        <v>1</v>
      </c>
    </row>
    <row r="53" spans="1:15" s="70" customFormat="1" ht="15.75">
      <c r="A53" s="45">
        <v>37</v>
      </c>
      <c r="B53" s="71" t="s">
        <v>152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s="70" customFormat="1" ht="15.75">
      <c r="A54" s="45">
        <v>38</v>
      </c>
      <c r="B54" s="46" t="s">
        <v>73</v>
      </c>
      <c r="C54" s="45"/>
      <c r="D54" s="45"/>
      <c r="E54" s="45"/>
      <c r="F54" s="45">
        <v>2</v>
      </c>
      <c r="G54" s="45">
        <v>0</v>
      </c>
      <c r="H54" s="45">
        <v>2</v>
      </c>
      <c r="I54" s="45">
        <v>1</v>
      </c>
      <c r="J54" s="45">
        <v>0</v>
      </c>
      <c r="K54" s="45">
        <v>0</v>
      </c>
      <c r="L54" s="45">
        <v>0</v>
      </c>
      <c r="M54" s="45">
        <v>1</v>
      </c>
      <c r="N54" s="45">
        <v>0</v>
      </c>
      <c r="O54" s="45">
        <v>1</v>
      </c>
    </row>
    <row r="55" spans="1:15" s="60" customFormat="1" ht="15.75">
      <c r="A55" s="45">
        <v>39</v>
      </c>
      <c r="B55" s="46" t="s">
        <v>300</v>
      </c>
      <c r="C55" s="45"/>
      <c r="D55" s="45"/>
      <c r="E55" s="45"/>
      <c r="F55" s="45">
        <v>21</v>
      </c>
      <c r="G55" s="45">
        <v>7</v>
      </c>
      <c r="H55" s="45">
        <v>14</v>
      </c>
      <c r="I55" s="45">
        <v>10</v>
      </c>
      <c r="J55" s="45">
        <v>4</v>
      </c>
      <c r="K55" s="45">
        <v>4</v>
      </c>
      <c r="L55" s="45">
        <v>0</v>
      </c>
      <c r="M55" s="45">
        <v>6</v>
      </c>
      <c r="N55" s="45">
        <v>5</v>
      </c>
      <c r="O55" s="45">
        <v>1</v>
      </c>
    </row>
    <row r="56" spans="1:15" s="60" customFormat="1" ht="15.75">
      <c r="A56" s="45">
        <v>40</v>
      </c>
      <c r="B56" s="46" t="s">
        <v>301</v>
      </c>
      <c r="C56" s="45"/>
      <c r="D56" s="45"/>
      <c r="E56" s="45"/>
      <c r="F56" s="45">
        <v>12</v>
      </c>
      <c r="G56" s="45">
        <v>1</v>
      </c>
      <c r="H56" s="45">
        <v>11</v>
      </c>
      <c r="I56" s="45">
        <v>12</v>
      </c>
      <c r="J56" s="45">
        <v>1</v>
      </c>
      <c r="K56" s="45">
        <v>0</v>
      </c>
      <c r="L56" s="45">
        <v>1</v>
      </c>
      <c r="M56" s="45">
        <v>11</v>
      </c>
      <c r="N56" s="45">
        <v>9</v>
      </c>
      <c r="O56" s="45">
        <v>2</v>
      </c>
    </row>
    <row r="57" spans="1:15" s="70" customFormat="1" ht="15.75">
      <c r="A57" s="45">
        <v>41</v>
      </c>
      <c r="B57" s="71" t="s">
        <v>157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s="60" customFormat="1" ht="15.75">
      <c r="A58" s="45">
        <v>42</v>
      </c>
      <c r="B58" s="46" t="s">
        <v>158</v>
      </c>
      <c r="C58" s="45"/>
      <c r="D58" s="45"/>
      <c r="E58" s="45"/>
      <c r="F58" s="45">
        <v>20</v>
      </c>
      <c r="G58" s="45">
        <v>5</v>
      </c>
      <c r="H58" s="45">
        <v>15</v>
      </c>
      <c r="I58" s="45">
        <v>6</v>
      </c>
      <c r="J58" s="45">
        <v>1</v>
      </c>
      <c r="K58" s="45">
        <v>1</v>
      </c>
      <c r="L58" s="45">
        <v>0</v>
      </c>
      <c r="M58" s="45">
        <v>5</v>
      </c>
      <c r="N58" s="45">
        <v>4</v>
      </c>
      <c r="O58" s="45">
        <v>1</v>
      </c>
    </row>
    <row r="59" spans="1:15" s="70" customFormat="1" ht="15.75">
      <c r="A59" s="45">
        <v>43</v>
      </c>
      <c r="B59" s="71" t="s">
        <v>159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s="60" customFormat="1" ht="15.75">
      <c r="A60" s="45">
        <v>44</v>
      </c>
      <c r="B60" s="46" t="s">
        <v>302</v>
      </c>
      <c r="C60" s="45"/>
      <c r="D60" s="45"/>
      <c r="E60" s="45"/>
      <c r="F60" s="45">
        <v>15</v>
      </c>
      <c r="G60" s="45">
        <v>1</v>
      </c>
      <c r="H60" s="45">
        <v>14</v>
      </c>
      <c r="I60" s="45">
        <v>7</v>
      </c>
      <c r="J60" s="45">
        <v>2</v>
      </c>
      <c r="K60" s="45">
        <v>1</v>
      </c>
      <c r="L60" s="45">
        <v>1</v>
      </c>
      <c r="M60" s="45">
        <v>5</v>
      </c>
      <c r="N60" s="45">
        <v>5</v>
      </c>
      <c r="O60" s="45">
        <v>0</v>
      </c>
    </row>
    <row r="61" spans="1:15" s="60" customFormat="1" ht="15.75">
      <c r="A61" s="45">
        <v>45</v>
      </c>
      <c r="B61" s="46" t="s">
        <v>164</v>
      </c>
      <c r="C61" s="45"/>
      <c r="D61" s="45"/>
      <c r="E61" s="45"/>
      <c r="F61" s="45">
        <v>47</v>
      </c>
      <c r="G61" s="45">
        <v>6</v>
      </c>
      <c r="H61" s="45">
        <v>41</v>
      </c>
      <c r="I61" s="45">
        <v>23</v>
      </c>
      <c r="J61" s="45">
        <v>4</v>
      </c>
      <c r="K61" s="45">
        <v>2</v>
      </c>
      <c r="L61" s="45">
        <v>2</v>
      </c>
      <c r="M61" s="45">
        <v>19</v>
      </c>
      <c r="N61" s="45">
        <v>14</v>
      </c>
      <c r="O61" s="45">
        <v>5</v>
      </c>
    </row>
    <row r="62" spans="1:15" s="70" customFormat="1" ht="15.75">
      <c r="A62" s="45">
        <v>46</v>
      </c>
      <c r="B62" s="71" t="s">
        <v>174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s="70" customFormat="1" ht="15.75">
      <c r="A63" s="45">
        <v>47</v>
      </c>
      <c r="B63" s="46" t="s">
        <v>303</v>
      </c>
      <c r="C63" s="45"/>
      <c r="D63" s="20"/>
      <c r="E63" s="20"/>
      <c r="F63" s="45">
        <v>3</v>
      </c>
      <c r="G63" s="45">
        <v>2</v>
      </c>
      <c r="H63" s="45">
        <v>1</v>
      </c>
      <c r="I63" s="45">
        <v>3</v>
      </c>
      <c r="J63" s="45">
        <v>2</v>
      </c>
      <c r="K63" s="45">
        <v>1</v>
      </c>
      <c r="L63" s="45">
        <v>1</v>
      </c>
      <c r="M63" s="45">
        <v>1</v>
      </c>
      <c r="N63" s="45">
        <v>1</v>
      </c>
      <c r="O63" s="45">
        <v>0</v>
      </c>
    </row>
    <row r="64" spans="1:15" s="60" customFormat="1" ht="15.75">
      <c r="A64" s="45">
        <v>48</v>
      </c>
      <c r="B64" s="46" t="s">
        <v>304</v>
      </c>
      <c r="C64" s="45"/>
      <c r="D64" s="45"/>
      <c r="E64" s="45"/>
      <c r="F64" s="45">
        <v>16</v>
      </c>
      <c r="G64" s="45">
        <v>6</v>
      </c>
      <c r="H64" s="45">
        <v>9</v>
      </c>
      <c r="I64" s="45">
        <v>7</v>
      </c>
      <c r="J64" s="45">
        <v>1</v>
      </c>
      <c r="K64" s="45">
        <v>1</v>
      </c>
      <c r="L64" s="45">
        <v>0</v>
      </c>
      <c r="M64" s="45">
        <v>6</v>
      </c>
      <c r="N64" s="45">
        <v>5</v>
      </c>
      <c r="O64" s="45">
        <v>1</v>
      </c>
    </row>
    <row r="65" spans="1:15" s="60" customFormat="1" ht="15.75">
      <c r="A65" s="45">
        <v>49</v>
      </c>
      <c r="B65" s="46" t="s">
        <v>179</v>
      </c>
      <c r="C65" s="45"/>
      <c r="D65" s="45"/>
      <c r="E65" s="45"/>
      <c r="F65" s="45">
        <v>6</v>
      </c>
      <c r="G65" s="45">
        <v>4</v>
      </c>
      <c r="H65" s="45">
        <v>2</v>
      </c>
      <c r="I65" s="45">
        <v>5</v>
      </c>
      <c r="J65" s="45">
        <v>4</v>
      </c>
      <c r="K65" s="45">
        <v>4</v>
      </c>
      <c r="L65" s="45">
        <v>0</v>
      </c>
      <c r="M65" s="45">
        <v>1</v>
      </c>
      <c r="N65" s="45">
        <v>1</v>
      </c>
      <c r="O65" s="45">
        <v>0</v>
      </c>
    </row>
    <row r="66" spans="1:15" s="60" customFormat="1" ht="15.75">
      <c r="A66" s="45">
        <v>50</v>
      </c>
      <c r="B66" s="71" t="s">
        <v>180</v>
      </c>
      <c r="C66" s="20"/>
      <c r="D66" s="45"/>
      <c r="E66" s="45"/>
      <c r="F66" s="45"/>
      <c r="G66" s="45"/>
      <c r="H66" s="45"/>
      <c r="I66" s="20"/>
      <c r="J66" s="20"/>
      <c r="K66" s="45"/>
      <c r="L66" s="45"/>
      <c r="M66" s="20"/>
      <c r="N66" s="45"/>
      <c r="O66" s="45"/>
    </row>
    <row r="67" spans="1:15" s="60" customFormat="1" ht="15.75">
      <c r="A67" s="45">
        <v>51</v>
      </c>
      <c r="B67" s="46" t="s">
        <v>305</v>
      </c>
      <c r="C67" s="45"/>
      <c r="D67" s="45"/>
      <c r="E67" s="45"/>
      <c r="F67" s="45">
        <v>7</v>
      </c>
      <c r="G67" s="45">
        <v>4</v>
      </c>
      <c r="H67" s="45">
        <v>3</v>
      </c>
      <c r="I67" s="45">
        <v>5</v>
      </c>
      <c r="J67" s="45">
        <v>3</v>
      </c>
      <c r="K67" s="45">
        <v>3</v>
      </c>
      <c r="L67" s="45">
        <v>0</v>
      </c>
      <c r="M67" s="45">
        <v>2</v>
      </c>
      <c r="N67" s="45">
        <v>2</v>
      </c>
      <c r="O67" s="45">
        <v>0</v>
      </c>
    </row>
    <row r="68" spans="1:15" s="60" customFormat="1" ht="15.75">
      <c r="A68" s="45">
        <v>52</v>
      </c>
      <c r="B68" s="46" t="s">
        <v>306</v>
      </c>
      <c r="C68" s="45"/>
      <c r="D68" s="45"/>
      <c r="E68" s="45"/>
      <c r="F68" s="45">
        <v>8</v>
      </c>
      <c r="G68" s="45">
        <v>6</v>
      </c>
      <c r="H68" s="45">
        <v>2</v>
      </c>
      <c r="I68" s="45">
        <v>7</v>
      </c>
      <c r="J68" s="45">
        <v>5</v>
      </c>
      <c r="K68" s="45">
        <v>4</v>
      </c>
      <c r="L68" s="45">
        <v>1</v>
      </c>
      <c r="M68" s="45">
        <v>2</v>
      </c>
      <c r="N68" s="45">
        <v>2</v>
      </c>
      <c r="O68" s="45">
        <v>0</v>
      </c>
    </row>
    <row r="69" spans="1:15" s="60" customFormat="1" ht="15.75">
      <c r="A69" s="45">
        <v>53</v>
      </c>
      <c r="B69" s="46" t="s">
        <v>307</v>
      </c>
      <c r="C69" s="45"/>
      <c r="D69" s="45"/>
      <c r="E69" s="45"/>
      <c r="F69" s="45">
        <v>1</v>
      </c>
      <c r="G69" s="45">
        <v>0</v>
      </c>
      <c r="H69" s="45">
        <v>1</v>
      </c>
      <c r="I69" s="45">
        <v>1</v>
      </c>
      <c r="J69" s="45">
        <v>0</v>
      </c>
      <c r="K69" s="45">
        <v>0</v>
      </c>
      <c r="L69" s="45">
        <v>0</v>
      </c>
      <c r="M69" s="45">
        <v>1</v>
      </c>
      <c r="N69" s="45">
        <v>1</v>
      </c>
      <c r="O69" s="45">
        <v>0</v>
      </c>
    </row>
    <row r="70" spans="1:15" s="60" customFormat="1" ht="15.75">
      <c r="A70" s="45">
        <v>54</v>
      </c>
      <c r="B70" s="46" t="s">
        <v>186</v>
      </c>
      <c r="C70" s="45"/>
      <c r="D70" s="45"/>
      <c r="E70" s="45"/>
      <c r="F70" s="45">
        <v>5</v>
      </c>
      <c r="G70" s="45">
        <v>3</v>
      </c>
      <c r="H70" s="45">
        <v>2</v>
      </c>
      <c r="I70" s="45">
        <v>5</v>
      </c>
      <c r="J70" s="45">
        <v>3</v>
      </c>
      <c r="K70" s="45">
        <v>3</v>
      </c>
      <c r="L70" s="45">
        <v>0</v>
      </c>
      <c r="M70" s="45">
        <v>2</v>
      </c>
      <c r="N70" s="45">
        <v>2</v>
      </c>
      <c r="O70" s="45">
        <v>0</v>
      </c>
    </row>
    <row r="71" spans="1:15" s="60" customFormat="1" ht="15.75">
      <c r="A71" s="45">
        <v>55</v>
      </c>
      <c r="B71" s="46" t="s">
        <v>308</v>
      </c>
      <c r="C71" s="45"/>
      <c r="D71" s="45"/>
      <c r="E71" s="45"/>
      <c r="F71" s="45">
        <v>4</v>
      </c>
      <c r="G71" s="45">
        <v>1</v>
      </c>
      <c r="H71" s="45">
        <v>3</v>
      </c>
      <c r="I71" s="45">
        <v>4</v>
      </c>
      <c r="J71" s="45">
        <v>1</v>
      </c>
      <c r="K71" s="45">
        <v>0</v>
      </c>
      <c r="L71" s="45">
        <v>1</v>
      </c>
      <c r="M71" s="45">
        <v>3</v>
      </c>
      <c r="N71" s="45">
        <v>3</v>
      </c>
      <c r="O71" s="45">
        <v>0</v>
      </c>
    </row>
    <row r="72" spans="1:15" s="60" customFormat="1" ht="15.75">
      <c r="A72" s="45">
        <v>56</v>
      </c>
      <c r="B72" s="46" t="s">
        <v>227</v>
      </c>
      <c r="C72" s="45"/>
      <c r="D72" s="45"/>
      <c r="E72" s="45"/>
      <c r="F72" s="45">
        <v>4</v>
      </c>
      <c r="G72" s="45">
        <v>3</v>
      </c>
      <c r="H72" s="45">
        <v>1</v>
      </c>
      <c r="I72" s="45">
        <v>3</v>
      </c>
      <c r="J72" s="45">
        <v>3</v>
      </c>
      <c r="K72" s="45">
        <v>2</v>
      </c>
      <c r="L72" s="45">
        <v>1</v>
      </c>
      <c r="M72" s="45">
        <v>0</v>
      </c>
      <c r="N72" s="45">
        <v>0</v>
      </c>
      <c r="O72" s="45">
        <v>0</v>
      </c>
    </row>
    <row r="73" spans="1:15" s="70" customFormat="1" ht="15.75">
      <c r="A73" s="45">
        <v>57</v>
      </c>
      <c r="B73" s="71" t="s">
        <v>188</v>
      </c>
      <c r="C73" s="20"/>
      <c r="D73" s="20"/>
      <c r="E73" s="20"/>
      <c r="F73" s="45"/>
      <c r="G73" s="45"/>
      <c r="H73" s="45"/>
      <c r="I73" s="45"/>
      <c r="J73" s="45"/>
      <c r="K73" s="45"/>
      <c r="L73" s="45"/>
      <c r="M73" s="45"/>
      <c r="N73" s="45"/>
      <c r="O73" s="45"/>
    </row>
    <row r="74" spans="1:15" s="60" customFormat="1" ht="15.75">
      <c r="A74" s="45">
        <v>58</v>
      </c>
      <c r="B74" s="46" t="s">
        <v>191</v>
      </c>
      <c r="C74" s="45"/>
      <c r="D74" s="45"/>
      <c r="E74" s="45"/>
      <c r="F74" s="45">
        <v>2</v>
      </c>
      <c r="G74" s="45">
        <v>1</v>
      </c>
      <c r="H74" s="45">
        <v>1</v>
      </c>
      <c r="I74" s="45">
        <v>2</v>
      </c>
      <c r="J74" s="45">
        <v>1</v>
      </c>
      <c r="K74" s="45">
        <v>0</v>
      </c>
      <c r="L74" s="45">
        <v>1</v>
      </c>
      <c r="M74" s="45">
        <v>1</v>
      </c>
      <c r="N74" s="45">
        <v>1</v>
      </c>
      <c r="O74" s="45">
        <v>0</v>
      </c>
    </row>
    <row r="75" spans="1:15" s="70" customFormat="1" ht="15.75">
      <c r="A75" s="45">
        <v>59</v>
      </c>
      <c r="B75" s="71" t="s">
        <v>198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15" s="70" customFormat="1" ht="15.75">
      <c r="A76" s="45">
        <v>60</v>
      </c>
      <c r="B76" s="46" t="s">
        <v>309</v>
      </c>
      <c r="C76" s="45"/>
      <c r="D76" s="45"/>
      <c r="E76" s="45"/>
      <c r="F76" s="45">
        <v>20</v>
      </c>
      <c r="G76" s="45">
        <v>7</v>
      </c>
      <c r="H76" s="45">
        <v>13</v>
      </c>
      <c r="I76" s="45">
        <v>7</v>
      </c>
      <c r="J76" s="45">
        <v>2</v>
      </c>
      <c r="K76" s="45">
        <v>1</v>
      </c>
      <c r="L76" s="45">
        <v>1</v>
      </c>
      <c r="M76" s="45">
        <v>5</v>
      </c>
      <c r="N76" s="45">
        <v>4</v>
      </c>
      <c r="O76" s="45">
        <v>1</v>
      </c>
    </row>
    <row r="77" spans="1:15" s="60" customFormat="1" ht="15.75">
      <c r="A77" s="45">
        <v>61</v>
      </c>
      <c r="B77" s="46" t="s">
        <v>310</v>
      </c>
      <c r="C77" s="45"/>
      <c r="D77" s="45"/>
      <c r="E77" s="45"/>
      <c r="F77" s="45">
        <v>2</v>
      </c>
      <c r="G77" s="45">
        <v>0</v>
      </c>
      <c r="H77" s="45">
        <v>2</v>
      </c>
      <c r="I77" s="45">
        <v>2</v>
      </c>
      <c r="J77" s="45">
        <v>0</v>
      </c>
      <c r="K77" s="45">
        <v>0</v>
      </c>
      <c r="L77" s="45">
        <v>0</v>
      </c>
      <c r="M77" s="45">
        <v>2</v>
      </c>
      <c r="N77" s="45">
        <v>2</v>
      </c>
      <c r="O77" s="45">
        <v>0</v>
      </c>
    </row>
    <row r="78" spans="1:15" s="60" customFormat="1" ht="15.75">
      <c r="A78" s="139" t="s">
        <v>205</v>
      </c>
      <c r="B78" s="139"/>
      <c r="C78" s="72"/>
      <c r="D78" s="20"/>
      <c r="E78" s="20"/>
      <c r="F78" s="20">
        <f t="shared" ref="F78:O78" si="0">SUM(F17:F77)</f>
        <v>434</v>
      </c>
      <c r="G78" s="20">
        <f t="shared" si="0"/>
        <v>186</v>
      </c>
      <c r="H78" s="20">
        <f t="shared" si="0"/>
        <v>284</v>
      </c>
      <c r="I78" s="20">
        <f t="shared" si="0"/>
        <v>293</v>
      </c>
      <c r="J78" s="20">
        <f t="shared" si="0"/>
        <v>119</v>
      </c>
      <c r="K78" s="20">
        <f t="shared" si="0"/>
        <v>84</v>
      </c>
      <c r="L78" s="20">
        <f t="shared" si="0"/>
        <v>35</v>
      </c>
      <c r="M78" s="20">
        <f t="shared" si="0"/>
        <v>174</v>
      </c>
      <c r="N78" s="20">
        <f t="shared" si="0"/>
        <v>135</v>
      </c>
      <c r="O78" s="20">
        <f t="shared" si="0"/>
        <v>39</v>
      </c>
    </row>
    <row r="79" spans="1:15" s="60" customFormat="1" ht="15.75">
      <c r="A79" s="140"/>
      <c r="B79" s="140"/>
      <c r="C79" s="73"/>
      <c r="D79" s="73"/>
      <c r="E79" s="73"/>
      <c r="F79" s="73"/>
      <c r="G79" s="73"/>
      <c r="H79" s="73"/>
      <c r="I79" s="74"/>
      <c r="J79" s="74"/>
      <c r="K79" s="74"/>
      <c r="L79" s="74"/>
      <c r="M79" s="74"/>
      <c r="N79" s="74"/>
      <c r="O79" s="74"/>
    </row>
    <row r="80" spans="1:15" s="60" customFormat="1" ht="15.75">
      <c r="A80" s="61"/>
      <c r="B80" s="24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</row>
    <row r="81" spans="1:160" s="60" customFormat="1" ht="15.75">
      <c r="A81" s="24"/>
      <c r="B81" s="24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</row>
    <row r="82" spans="1:160" s="60" customFormat="1" ht="15.75">
      <c r="A82" s="54"/>
      <c r="B82" s="24" t="s">
        <v>207</v>
      </c>
      <c r="C82" s="104" t="s">
        <v>311</v>
      </c>
      <c r="D82" s="104"/>
      <c r="E82" s="104"/>
      <c r="F82" s="104"/>
      <c r="G82" s="104"/>
      <c r="H82" s="104"/>
      <c r="I82" s="104"/>
      <c r="J82" s="104"/>
      <c r="K82" s="27"/>
      <c r="L82" s="27"/>
      <c r="M82" s="27"/>
      <c r="N82" s="27"/>
      <c r="O82" s="27"/>
      <c r="P82" s="27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40"/>
      <c r="AQ82" s="40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  <c r="BI82" s="137"/>
      <c r="BJ82" s="137"/>
      <c r="BK82" s="137"/>
      <c r="BL82" s="137"/>
      <c r="BM82" s="137"/>
      <c r="BN82" s="137"/>
      <c r="BO82" s="137"/>
      <c r="BP82" s="137"/>
      <c r="BQ82" s="137"/>
      <c r="BR82" s="137"/>
      <c r="BS82" s="137"/>
      <c r="BT82" s="137"/>
      <c r="BU82" s="137"/>
      <c r="BV82" s="137"/>
      <c r="BW82" s="137"/>
      <c r="BX82" s="137"/>
      <c r="BY82" s="137"/>
      <c r="BZ82" s="137"/>
      <c r="CA82" s="137"/>
      <c r="CB82" s="137"/>
      <c r="CC82" s="137"/>
      <c r="CD82" s="137"/>
      <c r="CE82" s="137"/>
      <c r="CF82" s="137"/>
      <c r="CG82" s="137"/>
      <c r="CH82" s="137"/>
      <c r="CI82" s="137"/>
      <c r="CJ82" s="137"/>
      <c r="CK82" s="137"/>
      <c r="CL82" s="137"/>
      <c r="CM82" s="137"/>
      <c r="CN82" s="137"/>
      <c r="CO82" s="137"/>
      <c r="CP82" s="137"/>
      <c r="CQ82" s="137"/>
      <c r="CR82" s="137"/>
      <c r="CS82" s="137"/>
      <c r="CT82" s="137"/>
      <c r="CU82" s="137"/>
      <c r="CV82" s="137"/>
      <c r="CW82" s="137"/>
      <c r="CX82" s="137"/>
      <c r="CY82" s="137"/>
      <c r="CZ82" s="137"/>
      <c r="DA82" s="137"/>
      <c r="DB82" s="137"/>
      <c r="DC82" s="137"/>
      <c r="DD82" s="137"/>
      <c r="DE82" s="137"/>
      <c r="DF82" s="137"/>
      <c r="DG82" s="137"/>
      <c r="DH82" s="137"/>
      <c r="DI82" s="137"/>
      <c r="DJ82" s="137"/>
      <c r="DK82" s="137"/>
      <c r="DL82" s="137"/>
      <c r="DM82" s="137"/>
      <c r="DN82" s="137"/>
      <c r="DO82" s="137"/>
      <c r="DP82" s="137"/>
      <c r="DQ82" s="137"/>
      <c r="DR82" s="137"/>
      <c r="DS82" s="137"/>
      <c r="DT82" s="137"/>
      <c r="DU82" s="137"/>
      <c r="DV82" s="137"/>
      <c r="DW82" s="137"/>
      <c r="DX82" s="137"/>
      <c r="DY82" s="137"/>
      <c r="DZ82" s="137"/>
      <c r="EA82" s="137"/>
      <c r="EB82" s="137"/>
      <c r="EC82" s="137"/>
      <c r="ED82" s="137"/>
      <c r="EE82" s="137"/>
      <c r="EF82" s="137"/>
      <c r="EG82" s="137"/>
      <c r="EH82" s="137"/>
      <c r="EI82" s="137"/>
      <c r="EJ82" s="137"/>
      <c r="EK82" s="137"/>
      <c r="EL82" s="137"/>
      <c r="EM82" s="137"/>
      <c r="EN82" s="137"/>
      <c r="EO82" s="137"/>
      <c r="EP82" s="137"/>
      <c r="EQ82" s="137"/>
      <c r="ER82" s="137"/>
      <c r="ES82" s="137"/>
      <c r="ET82" s="137"/>
      <c r="EU82" s="137"/>
      <c r="EV82" s="137"/>
      <c r="EW82" s="137"/>
      <c r="EX82" s="137"/>
      <c r="EY82" s="137"/>
      <c r="EZ82" s="137"/>
      <c r="FA82" s="137"/>
      <c r="FB82" s="137"/>
      <c r="FC82" s="137"/>
      <c r="FD82" s="137"/>
    </row>
    <row r="83" spans="1:160" s="60" customFormat="1" ht="15.75">
      <c r="A83" s="54"/>
      <c r="B83" s="28" t="s">
        <v>281</v>
      </c>
      <c r="C83" s="78" t="s">
        <v>312</v>
      </c>
      <c r="D83" s="78"/>
      <c r="E83" s="78"/>
      <c r="F83" s="78"/>
      <c r="G83" s="78"/>
      <c r="H83" s="78"/>
      <c r="I83" s="78"/>
      <c r="J83" s="78"/>
      <c r="K83" s="78"/>
      <c r="L83" s="27"/>
      <c r="M83" s="27"/>
      <c r="N83" s="27"/>
      <c r="O83" s="27"/>
      <c r="P83" s="27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138" t="s">
        <v>313</v>
      </c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8"/>
      <c r="BR83" s="138"/>
      <c r="BS83" s="138"/>
      <c r="BT83" s="138"/>
      <c r="BU83" s="138"/>
      <c r="BV83" s="138"/>
      <c r="BW83" s="138"/>
      <c r="BX83" s="138"/>
      <c r="BY83" s="138"/>
      <c r="BZ83" s="138"/>
      <c r="CA83" s="138"/>
      <c r="CB83" s="138"/>
      <c r="CC83" s="138"/>
      <c r="CD83" s="138"/>
      <c r="CE83" s="138"/>
      <c r="CF83" s="138"/>
      <c r="CG83" s="138"/>
      <c r="CH83" s="138"/>
      <c r="CI83" s="138"/>
      <c r="CJ83" s="138"/>
      <c r="CK83" s="138"/>
      <c r="CL83" s="138"/>
      <c r="CM83" s="138"/>
      <c r="CN83" s="138"/>
      <c r="CO83" s="138"/>
      <c r="CP83" s="138"/>
      <c r="CQ83" s="138"/>
      <c r="CR83" s="138"/>
      <c r="CS83" s="138" t="s">
        <v>314</v>
      </c>
      <c r="CT83" s="138"/>
      <c r="CU83" s="138"/>
      <c r="CV83" s="138"/>
      <c r="CW83" s="138"/>
      <c r="CX83" s="138"/>
      <c r="CY83" s="138"/>
      <c r="CZ83" s="138"/>
      <c r="DA83" s="138"/>
      <c r="DB83" s="138"/>
      <c r="DC83" s="138"/>
      <c r="DD83" s="138"/>
      <c r="DE83" s="138"/>
      <c r="DF83" s="138"/>
      <c r="DG83" s="138"/>
      <c r="DH83" s="138"/>
      <c r="DI83" s="138"/>
      <c r="DJ83" s="138"/>
      <c r="DK83" s="138"/>
      <c r="DL83" s="138"/>
      <c r="DM83" s="138"/>
      <c r="DN83" s="138"/>
      <c r="DO83" s="138"/>
      <c r="DP83" s="138"/>
      <c r="DQ83" s="138"/>
      <c r="DR83" s="138"/>
      <c r="DS83" s="138"/>
      <c r="DT83" s="138"/>
      <c r="DU83" s="138"/>
      <c r="DV83" s="138"/>
      <c r="DW83" s="138"/>
      <c r="DX83" s="138"/>
      <c r="DY83" s="138"/>
      <c r="DZ83" s="138"/>
      <c r="EA83" s="138"/>
      <c r="EB83" s="138"/>
      <c r="EC83" s="138"/>
      <c r="ED83" s="138"/>
      <c r="EE83" s="138"/>
      <c r="EF83" s="138"/>
      <c r="EG83" s="138" t="s">
        <v>315</v>
      </c>
      <c r="EH83" s="138"/>
      <c r="EI83" s="138"/>
      <c r="EJ83" s="138"/>
      <c r="EK83" s="138"/>
      <c r="EL83" s="138"/>
      <c r="EM83" s="138"/>
      <c r="EN83" s="138"/>
      <c r="EO83" s="138"/>
      <c r="EP83" s="138"/>
      <c r="EQ83" s="138"/>
      <c r="ER83" s="138"/>
      <c r="ES83" s="138"/>
      <c r="ET83" s="138"/>
      <c r="EU83" s="138"/>
      <c r="EV83" s="138"/>
      <c r="EW83" s="138"/>
      <c r="EX83" s="138"/>
      <c r="EY83" s="138"/>
      <c r="EZ83" s="138"/>
      <c r="FA83" s="138"/>
      <c r="FB83" s="138"/>
      <c r="FC83" s="138"/>
      <c r="FD83" s="138"/>
    </row>
    <row r="84" spans="1:160" s="60" customFormat="1" ht="15.75">
      <c r="A84" s="29"/>
      <c r="B84" s="29"/>
      <c r="C84" s="29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75"/>
      <c r="BS84" s="75"/>
      <c r="BT84" s="75"/>
      <c r="BU84" s="75"/>
      <c r="BV84" s="75"/>
      <c r="BW84" s="75"/>
      <c r="BX84" s="75"/>
      <c r="BY84" s="75"/>
      <c r="BZ84" s="75"/>
      <c r="CA84" s="75"/>
      <c r="CB84" s="75"/>
      <c r="CC84" s="75"/>
      <c r="CD84" s="75"/>
      <c r="CE84" s="75"/>
      <c r="CF84" s="75"/>
      <c r="CG84" s="75"/>
      <c r="CH84" s="75"/>
      <c r="CI84" s="75"/>
      <c r="CJ84" s="75"/>
      <c r="CK84" s="75"/>
      <c r="CL84" s="75"/>
      <c r="CM84" s="75"/>
      <c r="CN84" s="75"/>
      <c r="CO84" s="75"/>
      <c r="CP84" s="75"/>
      <c r="CQ84" s="75"/>
      <c r="CR84" s="75"/>
      <c r="CS84" s="75"/>
      <c r="CT84" s="75"/>
      <c r="CU84" s="75"/>
      <c r="CV84" s="75"/>
      <c r="CW84" s="75"/>
      <c r="CX84" s="75"/>
      <c r="CY84" s="75"/>
      <c r="CZ84" s="75"/>
      <c r="DA84" s="75"/>
      <c r="DB84" s="75"/>
      <c r="DC84" s="75"/>
      <c r="DD84" s="75"/>
      <c r="DE84" s="75"/>
      <c r="DF84" s="75"/>
      <c r="DG84" s="75"/>
      <c r="DH84" s="75"/>
      <c r="DI84" s="75"/>
      <c r="DJ84" s="75"/>
      <c r="DK84" s="75"/>
      <c r="DL84" s="75"/>
      <c r="DM84" s="75"/>
      <c r="DN84" s="75"/>
      <c r="DO84" s="75"/>
      <c r="DP84" s="75"/>
      <c r="DQ84" s="75"/>
      <c r="DR84" s="75"/>
      <c r="DS84" s="75"/>
      <c r="DT84" s="75"/>
      <c r="DU84" s="75"/>
      <c r="DV84" s="75"/>
      <c r="DW84" s="75"/>
      <c r="DX84" s="75"/>
      <c r="DY84" s="75"/>
      <c r="DZ84" s="75"/>
      <c r="EA84" s="75"/>
      <c r="EB84" s="75"/>
      <c r="EC84" s="75"/>
      <c r="ED84" s="75"/>
      <c r="EE84" s="75"/>
      <c r="EF84" s="75"/>
      <c r="EG84" s="75"/>
      <c r="EH84" s="75"/>
      <c r="EI84" s="75"/>
      <c r="EJ84" s="75"/>
      <c r="EK84" s="75"/>
      <c r="EL84" s="75"/>
      <c r="EM84" s="75"/>
      <c r="EN84" s="75"/>
      <c r="EO84" s="75"/>
      <c r="EP84" s="75"/>
      <c r="EQ84" s="75"/>
      <c r="ER84" s="75"/>
      <c r="ES84" s="75"/>
      <c r="ET84" s="75"/>
      <c r="EU84" s="75"/>
      <c r="EV84" s="75"/>
      <c r="EW84" s="75"/>
      <c r="EX84" s="75"/>
      <c r="EY84" s="75"/>
      <c r="EZ84" s="75"/>
      <c r="FA84" s="75"/>
      <c r="FB84" s="75"/>
      <c r="FC84" s="75"/>
      <c r="FD84" s="75"/>
    </row>
    <row r="85" spans="1:160" s="60" customFormat="1" ht="15.75">
      <c r="A85" s="29"/>
      <c r="B85" s="30" t="s">
        <v>283</v>
      </c>
      <c r="C85" s="29"/>
      <c r="D85" s="27"/>
      <c r="E85" s="27"/>
      <c r="F85" s="27"/>
      <c r="G85" s="27" t="s">
        <v>211</v>
      </c>
      <c r="H85" s="27" t="s">
        <v>212</v>
      </c>
      <c r="I85" s="105">
        <v>45505</v>
      </c>
      <c r="J85" s="106"/>
      <c r="K85" s="106"/>
      <c r="L85" s="27"/>
      <c r="M85" s="27"/>
      <c r="N85" s="27"/>
      <c r="O85" s="27"/>
      <c r="P85" s="27"/>
    </row>
    <row r="86" spans="1:160" s="60" customFormat="1" ht="15.75">
      <c r="A86" s="29"/>
      <c r="B86" s="31" t="s">
        <v>213</v>
      </c>
      <c r="C86" s="32"/>
      <c r="D86" s="32"/>
      <c r="E86" s="32"/>
      <c r="F86" s="32" t="s">
        <v>214</v>
      </c>
      <c r="G86" s="32"/>
      <c r="H86" s="32"/>
      <c r="I86" s="32"/>
      <c r="J86" s="32"/>
      <c r="K86" s="32"/>
      <c r="L86" s="32"/>
      <c r="M86" s="27"/>
      <c r="N86" s="27"/>
      <c r="O86" s="27"/>
      <c r="P86" s="27"/>
    </row>
    <row r="87" spans="1:160" ht="18.75">
      <c r="A87" s="76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24"/>
      <c r="N87" s="24"/>
      <c r="O87" s="24"/>
    </row>
  </sheetData>
  <mergeCells count="42">
    <mergeCell ref="N1:O1"/>
    <mergeCell ref="A2:O3"/>
    <mergeCell ref="A5:O5"/>
    <mergeCell ref="A6:O6"/>
    <mergeCell ref="A9:O9"/>
    <mergeCell ref="Q9:AM9"/>
    <mergeCell ref="AN9:AQ9"/>
    <mergeCell ref="AR9:AS9"/>
    <mergeCell ref="AU9:BK9"/>
    <mergeCell ref="BL9:BO9"/>
    <mergeCell ref="BP9:BS9"/>
    <mergeCell ref="A11:A15"/>
    <mergeCell ref="B11:B15"/>
    <mergeCell ref="C11:E12"/>
    <mergeCell ref="F11:H12"/>
    <mergeCell ref="I11:I15"/>
    <mergeCell ref="J11:O12"/>
    <mergeCell ref="C13:C15"/>
    <mergeCell ref="D13:E13"/>
    <mergeCell ref="F13:F15"/>
    <mergeCell ref="G13:H13"/>
    <mergeCell ref="J13:L13"/>
    <mergeCell ref="M13:O13"/>
    <mergeCell ref="D14:D15"/>
    <mergeCell ref="E14:E15"/>
    <mergeCell ref="G14:G15"/>
    <mergeCell ref="H14:H15"/>
    <mergeCell ref="J14:J15"/>
    <mergeCell ref="K14:L14"/>
    <mergeCell ref="M14:M15"/>
    <mergeCell ref="N14:O14"/>
    <mergeCell ref="A78:B78"/>
    <mergeCell ref="A79:B79"/>
    <mergeCell ref="C82:J82"/>
    <mergeCell ref="AR82:CR82"/>
    <mergeCell ref="CS82:EF82"/>
    <mergeCell ref="I85:K85"/>
    <mergeCell ref="EG82:FD82"/>
    <mergeCell ref="C83:K83"/>
    <mergeCell ref="AR83:CR83"/>
    <mergeCell ref="CS83:EF83"/>
    <mergeCell ref="EG83:FD83"/>
  </mergeCells>
  <pageMargins left="0.51181102362204722" right="0.51181102362204722" top="0.94488188976377963" bottom="0.74803149606299213" header="0.31496062992125984" footer="0.31496062992125984"/>
  <pageSetup paperSize="9" scale="10" fitToHeight="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Косуля</vt:lpstr>
      <vt:lpstr>Лось</vt:lpstr>
      <vt:lpstr>Кабан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Секретарь</cp:lastModifiedBy>
  <cp:revision>97</cp:revision>
  <dcterms:created xsi:type="dcterms:W3CDTF">2006-09-16T00:00:00Z</dcterms:created>
  <dcterms:modified xsi:type="dcterms:W3CDTF">2024-12-02T02:05:09Z</dcterms:modified>
</cp:coreProperties>
</file>